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06" windowWidth="10410" windowHeight="7680" activeTab="0"/>
  </bookViews>
  <sheets>
    <sheet name="Contenido" sheetId="1" r:id="rId1"/>
    <sheet name="Indicadores Generales" sheetId="2" r:id="rId2"/>
    <sheet name="Indicadores tipo empresa" sheetId="3" r:id="rId3"/>
    <sheet name="Indicadores por rama de activid" sheetId="4" r:id="rId4"/>
  </sheets>
  <definedNames/>
  <calcPr fullCalcOnLoad="1"/>
</workbook>
</file>

<file path=xl/sharedStrings.xml><?xml version="1.0" encoding="utf-8"?>
<sst xmlns="http://schemas.openxmlformats.org/spreadsheetml/2006/main" count="597" uniqueCount="147">
  <si>
    <t>Nacional</t>
  </si>
  <si>
    <t>Media</t>
  </si>
  <si>
    <t>Si</t>
  </si>
  <si>
    <t>No</t>
  </si>
  <si>
    <t>Total</t>
  </si>
  <si>
    <t>Absolutos</t>
  </si>
  <si>
    <t>Porcentaje</t>
  </si>
  <si>
    <t>Mínimo</t>
  </si>
  <si>
    <t>Máximo</t>
  </si>
  <si>
    <t>Suma</t>
  </si>
  <si>
    <t>INDICADORES POR TIPO DE EMPRESA</t>
  </si>
  <si>
    <t>Número de establecimientos</t>
  </si>
  <si>
    <t>Pequeña empresa</t>
  </si>
  <si>
    <t>Mediana empresa</t>
  </si>
  <si>
    <t>Grande empresa</t>
  </si>
  <si>
    <t>Estudio de Impacto Ambiental Aprobado</t>
  </si>
  <si>
    <t>Licencia Ambiental</t>
  </si>
  <si>
    <t>Certificación ISO</t>
  </si>
  <si>
    <t>INDICADORES POR RAMA DE ACTIVIDAD</t>
  </si>
  <si>
    <t>Minería</t>
  </si>
  <si>
    <t>Comercio</t>
  </si>
  <si>
    <t>Hotel</t>
  </si>
  <si>
    <t>Manufactura</t>
  </si>
  <si>
    <t>Restaurantes</t>
  </si>
  <si>
    <t>Serv. En General</t>
  </si>
  <si>
    <r>
      <t>Fuente: I</t>
    </r>
    <r>
      <rPr>
        <sz val="12"/>
        <color indexed="8"/>
        <rFont val="Calibri"/>
        <family val="2"/>
      </rPr>
      <t>NEC  -  Encuesta del Gasto e Inversión Privada en Protección Ambiental (2009)</t>
    </r>
  </si>
  <si>
    <t>Tipo de empresa</t>
  </si>
  <si>
    <t>Si operó durante el año 2009</t>
  </si>
  <si>
    <t xml:space="preserve">Gasto o Inversión Ambiental </t>
  </si>
  <si>
    <t>Entidad que otorgó la licencia ambiental</t>
  </si>
  <si>
    <t>Ministerio del Ambiente</t>
  </si>
  <si>
    <t>Gobierno Seccional</t>
  </si>
  <si>
    <t>Número de personal ocupado</t>
  </si>
  <si>
    <t>Estudio de Impacto Ambiental Aprobado. Licencia ambiental y certificación ISO</t>
  </si>
  <si>
    <t>Entidad que otorgó licencia ambiental</t>
  </si>
  <si>
    <t>Personal ocupado en el establecimiento y remunerado por la empresa</t>
  </si>
  <si>
    <t xml:space="preserve">Personal ocupado en el establecimiento en actividades de protección ambiental </t>
  </si>
  <si>
    <t xml:space="preserve">Gasto total </t>
  </si>
  <si>
    <t>Inversión Total</t>
  </si>
  <si>
    <t>Operó durante todo el 2009</t>
  </si>
  <si>
    <t xml:space="preserve">Nacional </t>
  </si>
  <si>
    <t>Porcentajes</t>
  </si>
  <si>
    <t>Personal empleado en protección ambiental</t>
  </si>
  <si>
    <t>Número de personal remunerado por la empresa</t>
  </si>
  <si>
    <t xml:space="preserve">Absoluto </t>
  </si>
  <si>
    <t>Mano de obra calificada</t>
  </si>
  <si>
    <t>Mano de obra no calificada</t>
  </si>
  <si>
    <t>Número de personas que son remuneradas por una empresa contratada</t>
  </si>
  <si>
    <t>INDICADORES GENERALES</t>
  </si>
  <si>
    <t>Gobierno Central</t>
  </si>
  <si>
    <t>.</t>
  </si>
  <si>
    <t>Gobiernos locales</t>
  </si>
  <si>
    <t>Otros (especificar)</t>
  </si>
  <si>
    <t xml:space="preserve">Ingreso relacionados con la protección ambiental </t>
  </si>
  <si>
    <t>Subvenciones y ayudas a la inversión recibidas para estas actividades procedentes de:</t>
  </si>
  <si>
    <t>Ventas de servicios de protección ambiental (capacitación; asesoramiento legal)</t>
  </si>
  <si>
    <t>Ventas de subproductos o residuos (Residuos combustibles, productos reciclables)</t>
  </si>
  <si>
    <t>Equipos e instalaciones para el ahorro de agua</t>
  </si>
  <si>
    <t>Equipos e instalaciones para el ahorro de energía</t>
  </si>
  <si>
    <t>Equipos e instalaciones para reducir el consumo de materias</t>
  </si>
  <si>
    <t>Otros equipos e instalaciones (especificar):</t>
  </si>
  <si>
    <t>Equipos e instalaciones para reducir la generación de desechos/residuos</t>
  </si>
  <si>
    <t>Equipos e instalaciones para reducir los ruidos y vibraciones</t>
  </si>
  <si>
    <t xml:space="preserve">Gasto corriente en Protección Ambiental </t>
  </si>
  <si>
    <t>Ingreso total en Protección Ambiental</t>
  </si>
  <si>
    <t>Equipos e instalaciones para la descontaminación del agua</t>
  </si>
  <si>
    <t>Equipos e instalaciones para la medición de aguas residuales</t>
  </si>
  <si>
    <t>Equipos para reutilización del agua</t>
  </si>
  <si>
    <t>Otros equipos e instalaciones (especificar)</t>
  </si>
  <si>
    <t>Reforestación</t>
  </si>
  <si>
    <t>Recuperación de paisajes</t>
  </si>
  <si>
    <t>Equipos e instalaciones para la reducción y control del ruido y vibraciones</t>
  </si>
  <si>
    <t xml:space="preserve">Equipos e instalaciones para almacenamiento y transporte de desechos / residuos </t>
  </si>
  <si>
    <t xml:space="preserve">Equipos e instalaciones para el tratamiento de los  desechos / residuos </t>
  </si>
  <si>
    <t>Equipos e instalaciones para la prevención de la contaminación en suelos y aguas</t>
  </si>
  <si>
    <t>Equipos de medición y  control de la contaminación en suelos y agua</t>
  </si>
  <si>
    <t>Equipos e instalaciones para el tratamiento de las aguas residuales</t>
  </si>
  <si>
    <t>Adaptación de estructuras para la protección de animales silvestres</t>
  </si>
  <si>
    <t>Otros</t>
  </si>
  <si>
    <t>TOTAL</t>
  </si>
  <si>
    <t xml:space="preserve">Desechos / Residuos sólidos </t>
  </si>
  <si>
    <t xml:space="preserve">Suelo y Agua </t>
  </si>
  <si>
    <t xml:space="preserve">Aguas Residuales </t>
  </si>
  <si>
    <t>Emisiones del Aire</t>
  </si>
  <si>
    <t xml:space="preserve">Naturaleza y Biodiversidad </t>
  </si>
  <si>
    <t xml:space="preserve">Ruidos y vibraciones </t>
  </si>
  <si>
    <t>Recogida y tratamiento de residuos por empresas autorizadas</t>
  </si>
  <si>
    <t>Mediciones y tratamientos de contaminación atmosférica</t>
  </si>
  <si>
    <t>Descontaminación (remediación) de suelos</t>
  </si>
  <si>
    <t>Asesoramiento ambiental técnico o jurídico</t>
  </si>
  <si>
    <t>Tasas ambientales pagados a las Instituciones Públicas por:</t>
  </si>
  <si>
    <t>Recolección de basura</t>
  </si>
  <si>
    <t>Alcantarillado y tratamiento de aguas</t>
  </si>
  <si>
    <t>Multas o sanciones</t>
  </si>
  <si>
    <t>Gastos asociados a equipos de protección ambiental (Línea 20</t>
  </si>
  <si>
    <t>Emisiones al aire</t>
  </si>
  <si>
    <t>Aguas residuales</t>
  </si>
  <si>
    <t>Desechos/residuos sólidos</t>
  </si>
  <si>
    <t>Ruido</t>
  </si>
  <si>
    <t>Otros ámbitos ambientales: (especificar)</t>
  </si>
  <si>
    <t>Gastos de eliminación de desechos peligrosos</t>
  </si>
  <si>
    <t>Gastos en capacitación a comunidades circundantes</t>
  </si>
  <si>
    <t>Otros gastos: (especificar)</t>
  </si>
  <si>
    <t xml:space="preserve">Pagos, tasas y gastos corrientes relacionados con la protección ambiental </t>
  </si>
  <si>
    <t>Pagos por compras de servicios de protección ambiental a otras empresas</t>
  </si>
  <si>
    <t>Otros gastos exteriores en protección ambiental (especificar):</t>
  </si>
  <si>
    <t>Reparación y mantenimiento de equipos de protección ambiental (cambio de filtros, reparación de bombas)</t>
  </si>
  <si>
    <t>Gastos de personal ocupado en actividades de protección ambiental</t>
  </si>
  <si>
    <t>Gastos relacionados con la protección del personal que labora en su establecimiento</t>
  </si>
  <si>
    <t>Gastos en actividades de Investigación y Desarrollo (I+D) relacionado con el ambiente</t>
  </si>
  <si>
    <t>Costos adicionales por la utilización de productos no contaminantes</t>
  </si>
  <si>
    <t>Gastos en productos que protegen el ambiente</t>
  </si>
  <si>
    <t>Pagos por la gestión de envases para control de la contaminación (especificar):</t>
  </si>
  <si>
    <t>Gastos por capacitación en protección ambiental o en  temas ambientales al personal del establecimiento/empresa</t>
  </si>
  <si>
    <t>Generales</t>
  </si>
  <si>
    <t>Tipo de Empresa</t>
  </si>
  <si>
    <t>Rama de Actividad</t>
  </si>
  <si>
    <t xml:space="preserve">CONTENIDO </t>
  </si>
  <si>
    <t>x</t>
  </si>
  <si>
    <t xml:space="preserve">Operó durante todo el 2009
</t>
  </si>
  <si>
    <t xml:space="preserve">Gasto o inversión en Protección Ambiental </t>
  </si>
  <si>
    <t xml:space="preserve">Personal ocupado en el establecimiento y remunerado por la empresa
</t>
  </si>
  <si>
    <t>Personal ocupado en el establecimiento en actividades  de protección ambiental</t>
  </si>
  <si>
    <t>Número de personal remunerado</t>
  </si>
  <si>
    <r>
      <t>Fuente: I</t>
    </r>
    <r>
      <rPr>
        <sz val="12"/>
        <color indexed="8"/>
        <rFont val="Calibri"/>
        <family val="2"/>
      </rPr>
      <t>NEC  -  Encuesta del Gasto e Inversión Privada en Protección Ambiental (2010)</t>
    </r>
  </si>
  <si>
    <t>Número de personal calificado</t>
  </si>
  <si>
    <t>Número de personal  no calificado</t>
  </si>
  <si>
    <t>Número de personas remuneradas por terceros</t>
  </si>
  <si>
    <t>Gasto general de la empresa</t>
  </si>
  <si>
    <t>Inversión general de la empresa</t>
  </si>
  <si>
    <t>Rama de actividad</t>
  </si>
  <si>
    <t>Ser. en general</t>
  </si>
  <si>
    <t xml:space="preserve">Rama de actividad </t>
  </si>
  <si>
    <t>Inversión en Protección Ambiental</t>
  </si>
  <si>
    <t>Descripción de equipos e instalaciones integrados de acuerdo al ámbito ambiental</t>
  </si>
  <si>
    <t>Equipos e instalaciones para reducir las emisiones de contaminantes atmosféricos</t>
  </si>
  <si>
    <t>Descripción de equipos e instalaciones independientes de acuerdo al ámbito ambiental</t>
  </si>
  <si>
    <t xml:space="preserve">Equipos e instalaciones para reducir la producción de contaminantes atmosféricos </t>
  </si>
  <si>
    <t xml:space="preserve">Equipos e instalaciones para medición y análisis de la contaminantes atmosféricos </t>
  </si>
  <si>
    <t>Equipos e instalaciones para la medición del ruido y las vibraciones</t>
  </si>
  <si>
    <t>Limpieza de fosas sépticas y otros tratamientos de aguas residuales</t>
  </si>
  <si>
    <t>Consumo de materias primas en equipos de protección ambiental (reactivos para el tratamiento de aguas residuales)</t>
  </si>
  <si>
    <t>Desglose importe total</t>
  </si>
  <si>
    <t>Gastos en publicidad respecto de que sus productos utilizan tecnología limpias</t>
  </si>
  <si>
    <t>Gasto  inversión en Protección Ambiental</t>
  </si>
  <si>
    <t xml:space="preserve">Tipo de Gasto </t>
  </si>
  <si>
    <t xml:space="preserve">Equipos e instalaciones para el tratamiento de los contaminantes atmosféricos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</si>
</sst>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###0"/>
    <numFmt numFmtId="167" formatCode="_(* #,##0_);_(* \(#,##0\);_(* &quot;-&quot;??_);_(@_)"/>
    <numFmt numFmtId="168" formatCode="####.0"/>
    <numFmt numFmtId="169" formatCode="&quot;$&quot;\ #,##0.00"/>
    <numFmt numFmtId="170" formatCode="####"/>
    <numFmt numFmtId="171" formatCode="[$-300A]dddd\,\ dd&quot; de &quot;mmmm&quot; de &quot;yyyy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Calibri"/>
      <family val="2"/>
    </font>
    <font>
      <b/>
      <i/>
      <sz val="11"/>
      <color indexed="56"/>
      <name val="Arial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i/>
      <sz val="11"/>
      <color theme="3" tint="-0.24997000396251678"/>
      <name val="Arial"/>
      <family val="2"/>
    </font>
    <font>
      <b/>
      <i/>
      <sz val="11"/>
      <color theme="0"/>
      <name val="Arial"/>
      <family val="2"/>
    </font>
    <font>
      <b/>
      <sz val="12"/>
      <color rgb="FF000000"/>
      <name val="Calibri"/>
      <family val="2"/>
    </font>
    <font>
      <b/>
      <i/>
      <sz val="11"/>
      <color theme="3"/>
      <name val="Arial"/>
      <family val="2"/>
    </font>
    <font>
      <b/>
      <sz val="12"/>
      <color rgb="FF1F497D"/>
      <name val="Calibri"/>
      <family val="2"/>
    </font>
    <font>
      <b/>
      <i/>
      <sz val="11"/>
      <color rgb="FF17375D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3"/>
      <name val="Calibri"/>
      <family val="2"/>
    </font>
    <font>
      <b/>
      <i/>
      <sz val="11"/>
      <color rgb="FF1F497D"/>
      <name val="Arial"/>
      <family val="2"/>
    </font>
    <font>
      <sz val="11"/>
      <color rgb="FF000000"/>
      <name val="Arial"/>
      <family val="2"/>
    </font>
    <font>
      <b/>
      <i/>
      <sz val="11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F253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0" fillId="33" borderId="0" xfId="45" applyFill="1" applyAlignment="1" applyProtection="1">
      <alignment/>
      <protection/>
    </xf>
    <xf numFmtId="0" fontId="53" fillId="34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 readingOrder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right" vertical="top"/>
    </xf>
    <xf numFmtId="0" fontId="53" fillId="34" borderId="0" xfId="0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 vertical="top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167" fontId="2" fillId="0" borderId="10" xfId="48" applyNumberFormat="1" applyFont="1" applyBorder="1" applyAlignment="1">
      <alignment horizontal="right" vertical="top"/>
    </xf>
    <xf numFmtId="9" fontId="2" fillId="0" borderId="10" xfId="0" applyNumberFormat="1" applyFont="1" applyBorder="1" applyAlignment="1">
      <alignment horizontal="right" vertical="top"/>
    </xf>
    <xf numFmtId="0" fontId="55" fillId="33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53" fillId="34" borderId="0" xfId="0" applyFont="1" applyFill="1" applyAlignment="1">
      <alignment/>
    </xf>
    <xf numFmtId="167" fontId="2" fillId="0" borderId="12" xfId="48" applyNumberFormat="1" applyFont="1" applyBorder="1" applyAlignment="1">
      <alignment horizontal="right" vertical="top"/>
    </xf>
    <xf numFmtId="165" fontId="2" fillId="0" borderId="10" xfId="55" applyNumberFormat="1" applyFont="1" applyBorder="1" applyAlignment="1">
      <alignment horizontal="right" vertical="top"/>
    </xf>
    <xf numFmtId="9" fontId="59" fillId="33" borderId="10" xfId="55" applyNumberFormat="1" applyFont="1" applyFill="1" applyBorder="1" applyAlignment="1">
      <alignment/>
    </xf>
    <xf numFmtId="167" fontId="3" fillId="33" borderId="10" xfId="48" applyNumberFormat="1" applyFont="1" applyFill="1" applyBorder="1" applyAlignment="1">
      <alignment horizontal="right" vertical="top"/>
    </xf>
    <xf numFmtId="167" fontId="3" fillId="33" borderId="12" xfId="48" applyNumberFormat="1" applyFont="1" applyFill="1" applyBorder="1" applyAlignment="1">
      <alignment horizontal="right" vertical="top"/>
    </xf>
    <xf numFmtId="9" fontId="3" fillId="33" borderId="10" xfId="55" applyNumberFormat="1" applyFont="1" applyFill="1" applyBorder="1" applyAlignment="1">
      <alignment horizontal="right" vertical="top"/>
    </xf>
    <xf numFmtId="0" fontId="60" fillId="33" borderId="0" xfId="0" applyFont="1" applyFill="1" applyAlignment="1">
      <alignment/>
    </xf>
    <xf numFmtId="0" fontId="53" fillId="34" borderId="12" xfId="0" applyFont="1" applyFill="1" applyBorder="1" applyAlignment="1">
      <alignment vertical="center"/>
    </xf>
    <xf numFmtId="0" fontId="53" fillId="34" borderId="10" xfId="53" applyFont="1" applyFill="1" applyBorder="1" applyAlignment="1">
      <alignment horizontal="center" vertical="center" wrapText="1"/>
      <protection/>
    </xf>
    <xf numFmtId="167" fontId="2" fillId="33" borderId="10" xfId="48" applyNumberFormat="1" applyFont="1" applyFill="1" applyBorder="1" applyAlignment="1">
      <alignment horizontal="right" vertical="top"/>
    </xf>
    <xf numFmtId="165" fontId="2" fillId="33" borderId="10" xfId="55" applyNumberFormat="1" applyFont="1" applyFill="1" applyBorder="1" applyAlignment="1">
      <alignment horizontal="right" vertical="top"/>
    </xf>
    <xf numFmtId="0" fontId="53" fillId="34" borderId="10" xfId="0" applyFont="1" applyFill="1" applyBorder="1" applyAlignment="1">
      <alignment horizontal="center" wrapText="1"/>
    </xf>
    <xf numFmtId="0" fontId="61" fillId="35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2" fillId="33" borderId="0" xfId="0" applyFont="1" applyFill="1" applyAlignment="1">
      <alignment/>
    </xf>
    <xf numFmtId="164" fontId="2" fillId="33" borderId="0" xfId="53" applyNumberFormat="1" applyFont="1" applyFill="1" applyBorder="1" applyAlignment="1">
      <alignment horizontal="right" vertical="top"/>
      <protection/>
    </xf>
    <xf numFmtId="9" fontId="2" fillId="0" borderId="10" xfId="55" applyNumberFormat="1" applyFont="1" applyBorder="1" applyAlignment="1">
      <alignment horizontal="right" vertical="top"/>
    </xf>
    <xf numFmtId="0" fontId="57" fillId="35" borderId="0" xfId="0" applyFont="1" applyFill="1" applyAlignment="1">
      <alignment/>
    </xf>
    <xf numFmtId="167" fontId="59" fillId="33" borderId="10" xfId="48" applyNumberFormat="1" applyFont="1" applyFill="1" applyBorder="1" applyAlignment="1">
      <alignment vertical="center" wrapText="1"/>
    </xf>
    <xf numFmtId="165" fontId="2" fillId="33" borderId="10" xfId="55" applyNumberFormat="1" applyFont="1" applyFill="1" applyBorder="1" applyAlignment="1">
      <alignment vertical="top"/>
    </xf>
    <xf numFmtId="9" fontId="2" fillId="33" borderId="10" xfId="55" applyNumberFormat="1" applyFont="1" applyFill="1" applyBorder="1" applyAlignment="1">
      <alignment vertical="top"/>
    </xf>
    <xf numFmtId="167" fontId="2" fillId="33" borderId="16" xfId="48" applyNumberFormat="1" applyFont="1" applyFill="1" applyBorder="1" applyAlignment="1">
      <alignment horizontal="right" vertical="top"/>
    </xf>
    <xf numFmtId="167" fontId="62" fillId="0" borderId="10" xfId="48" applyNumberFormat="1" applyFont="1" applyBorder="1" applyAlignment="1">
      <alignment horizontal="right" vertical="top"/>
    </xf>
    <xf numFmtId="0" fontId="53" fillId="34" borderId="14" xfId="0" applyFont="1" applyFill="1" applyBorder="1" applyAlignment="1">
      <alignment/>
    </xf>
    <xf numFmtId="43" fontId="2" fillId="33" borderId="17" xfId="48" applyNumberFormat="1" applyFont="1" applyFill="1" applyBorder="1" applyAlignment="1">
      <alignment horizontal="center" vertical="center"/>
    </xf>
    <xf numFmtId="43" fontId="2" fillId="33" borderId="16" xfId="48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 indent="2"/>
    </xf>
    <xf numFmtId="0" fontId="7" fillId="33" borderId="19" xfId="0" applyFont="1" applyFill="1" applyBorder="1" applyAlignment="1">
      <alignment horizontal="left" vertical="center" wrapText="1" indent="2"/>
    </xf>
    <xf numFmtId="0" fontId="7" fillId="33" borderId="20" xfId="0" applyFont="1" applyFill="1" applyBorder="1" applyAlignment="1">
      <alignment horizontal="left" vertical="center" wrapText="1" indent="2"/>
    </xf>
    <xf numFmtId="0" fontId="53" fillId="34" borderId="14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3" fillId="34" borderId="13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left" vertical="center" wrapText="1"/>
    </xf>
    <xf numFmtId="43" fontId="53" fillId="34" borderId="10" xfId="48" applyFont="1" applyFill="1" applyBorder="1" applyAlignment="1">
      <alignment horizontal="left" vertical="top" wrapText="1"/>
    </xf>
    <xf numFmtId="43" fontId="2" fillId="33" borderId="10" xfId="48" applyFont="1" applyFill="1" applyBorder="1" applyAlignment="1">
      <alignment horizontal="right" vertical="top"/>
    </xf>
    <xf numFmtId="43" fontId="7" fillId="33" borderId="10" xfId="48" applyFont="1" applyFill="1" applyBorder="1" applyAlignment="1">
      <alignment horizontal="left" vertical="top" wrapText="1" indent="12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43" fontId="53" fillId="34" borderId="13" xfId="48" applyFont="1" applyFill="1" applyBorder="1" applyAlignment="1">
      <alignment horizontal="left" vertical="top" wrapText="1"/>
    </xf>
    <xf numFmtId="43" fontId="53" fillId="34" borderId="19" xfId="48" applyFont="1" applyFill="1" applyBorder="1" applyAlignment="1">
      <alignment horizontal="left" vertical="top" wrapText="1"/>
    </xf>
    <xf numFmtId="43" fontId="53" fillId="34" borderId="16" xfId="48" applyFont="1" applyFill="1" applyBorder="1" applyAlignment="1">
      <alignment horizontal="left" vertical="top" wrapText="1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43" fontId="53" fillId="34" borderId="10" xfId="48" applyFont="1" applyFill="1" applyBorder="1" applyAlignment="1">
      <alignment horizontal="right" vertical="top" wrapText="1"/>
    </xf>
    <xf numFmtId="43" fontId="53" fillId="34" borderId="10" xfId="48" applyFont="1" applyFill="1" applyBorder="1" applyAlignment="1">
      <alignment horizontal="center" vertical="top" wrapText="1"/>
    </xf>
    <xf numFmtId="43" fontId="2" fillId="0" borderId="17" xfId="48" applyNumberFormat="1" applyFont="1" applyBorder="1" applyAlignment="1">
      <alignment horizontal="center" vertical="center"/>
    </xf>
    <xf numFmtId="43" fontId="2" fillId="0" borderId="16" xfId="48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43" fontId="2" fillId="36" borderId="17" xfId="48" applyNumberFormat="1" applyFont="1" applyFill="1" applyBorder="1" applyAlignment="1">
      <alignment horizontal="center" vertical="center"/>
    </xf>
    <xf numFmtId="43" fontId="2" fillId="36" borderId="16" xfId="48" applyNumberFormat="1" applyFont="1" applyFill="1" applyBorder="1" applyAlignment="1">
      <alignment horizontal="center" vertical="center"/>
    </xf>
    <xf numFmtId="43" fontId="2" fillId="33" borderId="17" xfId="48" applyNumberFormat="1" applyFont="1" applyFill="1" applyBorder="1" applyAlignment="1">
      <alignment horizontal="center" vertical="center" wrapText="1"/>
    </xf>
    <xf numFmtId="43" fontId="2" fillId="33" borderId="16" xfId="48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left" vertical="center" wrapText="1" indent="2"/>
    </xf>
    <xf numFmtId="0" fontId="7" fillId="37" borderId="19" xfId="0" applyFont="1" applyFill="1" applyBorder="1" applyAlignment="1">
      <alignment horizontal="left" vertical="center" wrapText="1" indent="2"/>
    </xf>
    <xf numFmtId="0" fontId="7" fillId="37" borderId="20" xfId="0" applyFont="1" applyFill="1" applyBorder="1" applyAlignment="1">
      <alignment horizontal="left" vertical="center" wrapText="1" indent="2"/>
    </xf>
    <xf numFmtId="0" fontId="7" fillId="33" borderId="13" xfId="0" applyFont="1" applyFill="1" applyBorder="1" applyAlignment="1">
      <alignment horizontal="left" vertical="center" wrapText="1" indent="4"/>
    </xf>
    <xf numFmtId="0" fontId="7" fillId="33" borderId="19" xfId="0" applyFont="1" applyFill="1" applyBorder="1" applyAlignment="1">
      <alignment horizontal="left" vertical="center" wrapText="1" indent="4"/>
    </xf>
    <xf numFmtId="0" fontId="7" fillId="33" borderId="20" xfId="0" applyFont="1" applyFill="1" applyBorder="1" applyAlignment="1">
      <alignment horizontal="left" vertical="center" wrapText="1" indent="4"/>
    </xf>
    <xf numFmtId="0" fontId="8" fillId="33" borderId="13" xfId="0" applyFont="1" applyFill="1" applyBorder="1" applyAlignment="1">
      <alignment horizontal="left" vertical="center" wrapText="1" indent="7"/>
    </xf>
    <xf numFmtId="0" fontId="8" fillId="33" borderId="19" xfId="0" applyFont="1" applyFill="1" applyBorder="1" applyAlignment="1">
      <alignment horizontal="left" vertical="center" wrapText="1" indent="7"/>
    </xf>
    <xf numFmtId="0" fontId="8" fillId="33" borderId="20" xfId="0" applyFont="1" applyFill="1" applyBorder="1" applyAlignment="1">
      <alignment horizontal="left" vertical="center" wrapText="1" indent="7"/>
    </xf>
    <xf numFmtId="43" fontId="2" fillId="37" borderId="17" xfId="48" applyNumberFormat="1" applyFont="1" applyFill="1" applyBorder="1" applyAlignment="1">
      <alignment horizontal="center" vertical="center"/>
    </xf>
    <xf numFmtId="43" fontId="2" fillId="37" borderId="16" xfId="48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63" fillId="38" borderId="13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  <xf numFmtId="0" fontId="63" fillId="38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B3:E15" totalsRowShown="0">
  <autoFilter ref="B3:E15"/>
  <tableColumns count="4">
    <tableColumn id="1" name="CONTENIDO "/>
    <tableColumn id="2" name="Generales"/>
    <tableColumn id="3" name="Tipo de Empresa"/>
    <tableColumn id="4" name="Rama de Actividad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7109375" style="1" customWidth="1"/>
    <col min="2" max="2" width="83.57421875" style="1" bestFit="1" customWidth="1"/>
    <col min="3" max="3" width="12.28125" style="1" customWidth="1"/>
    <col min="4" max="4" width="17.7109375" style="1" customWidth="1"/>
    <col min="5" max="5" width="19.421875" style="1" customWidth="1"/>
    <col min="6" max="16384" width="11.421875" style="1" customWidth="1"/>
  </cols>
  <sheetData>
    <row r="2" spans="1:2" ht="15.75">
      <c r="A2" s="26"/>
      <c r="B2" s="27"/>
    </row>
    <row r="3" spans="1:5" ht="15.75">
      <c r="A3" s="26"/>
      <c r="B3" t="s">
        <v>117</v>
      </c>
      <c r="C3" t="s">
        <v>114</v>
      </c>
      <c r="D3" t="s">
        <v>115</v>
      </c>
      <c r="E3" t="s">
        <v>116</v>
      </c>
    </row>
    <row r="4" spans="1:5" ht="15.75">
      <c r="A4" s="26"/>
      <c r="B4" t="s">
        <v>11</v>
      </c>
      <c r="C4" t="s">
        <v>118</v>
      </c>
      <c r="D4" t="s">
        <v>118</v>
      </c>
      <c r="E4" t="s">
        <v>118</v>
      </c>
    </row>
    <row r="5" spans="1:5" ht="15.75">
      <c r="A5" s="26"/>
      <c r="B5" t="s">
        <v>39</v>
      </c>
      <c r="C5" t="s">
        <v>118</v>
      </c>
      <c r="D5" t="s">
        <v>118</v>
      </c>
      <c r="E5" t="s">
        <v>118</v>
      </c>
    </row>
    <row r="6" spans="1:5" ht="15.75">
      <c r="A6" s="26"/>
      <c r="B6" t="s">
        <v>120</v>
      </c>
      <c r="C6" t="s">
        <v>118</v>
      </c>
      <c r="D6" t="s">
        <v>118</v>
      </c>
      <c r="E6" t="s">
        <v>118</v>
      </c>
    </row>
    <row r="7" spans="1:5" ht="15.75">
      <c r="A7" s="26"/>
      <c r="B7" t="s">
        <v>33</v>
      </c>
      <c r="C7" t="s">
        <v>118</v>
      </c>
      <c r="D7" t="s">
        <v>118</v>
      </c>
      <c r="E7" t="s">
        <v>118</v>
      </c>
    </row>
    <row r="8" spans="1:5" ht="15.75">
      <c r="A8" s="26"/>
      <c r="B8" t="s">
        <v>34</v>
      </c>
      <c r="C8" t="s">
        <v>118</v>
      </c>
      <c r="D8" t="s">
        <v>118</v>
      </c>
      <c r="E8" t="s">
        <v>118</v>
      </c>
    </row>
    <row r="9" spans="1:5" ht="15.75">
      <c r="A9" s="26"/>
      <c r="B9" t="s">
        <v>35</v>
      </c>
      <c r="C9" t="s">
        <v>118</v>
      </c>
      <c r="D9" t="s">
        <v>118</v>
      </c>
      <c r="E9" t="s">
        <v>118</v>
      </c>
    </row>
    <row r="10" spans="1:5" ht="15.75">
      <c r="A10" s="26"/>
      <c r="B10" t="s">
        <v>36</v>
      </c>
      <c r="C10" t="s">
        <v>118</v>
      </c>
      <c r="D10" t="s">
        <v>118</v>
      </c>
      <c r="E10" t="s">
        <v>118</v>
      </c>
    </row>
    <row r="11" spans="1:5" ht="15.75">
      <c r="A11" s="26"/>
      <c r="B11" t="s">
        <v>37</v>
      </c>
      <c r="C11" t="s">
        <v>118</v>
      </c>
      <c r="D11" t="s">
        <v>118</v>
      </c>
      <c r="E11" t="s">
        <v>118</v>
      </c>
    </row>
    <row r="12" spans="1:5" ht="15.75">
      <c r="A12" s="26"/>
      <c r="B12" t="s">
        <v>38</v>
      </c>
      <c r="C12" t="s">
        <v>118</v>
      </c>
      <c r="D12" t="s">
        <v>118</v>
      </c>
      <c r="E12" t="s">
        <v>118</v>
      </c>
    </row>
    <row r="13" spans="1:5" ht="15">
      <c r="A13" s="42"/>
      <c r="B13" t="s">
        <v>133</v>
      </c>
      <c r="C13" t="s">
        <v>118</v>
      </c>
      <c r="D13"/>
      <c r="E13"/>
    </row>
    <row r="14" spans="1:5" ht="15.75">
      <c r="A14" s="26"/>
      <c r="B14" t="s">
        <v>64</v>
      </c>
      <c r="C14" t="s">
        <v>118</v>
      </c>
      <c r="D14"/>
      <c r="E14"/>
    </row>
    <row r="15" spans="1:5" ht="15.75">
      <c r="A15" s="26"/>
      <c r="B15" t="s">
        <v>63</v>
      </c>
      <c r="C15" t="s">
        <v>118</v>
      </c>
      <c r="D15"/>
      <c r="E15"/>
    </row>
    <row r="16" spans="1:2" ht="15.75">
      <c r="A16" s="26"/>
      <c r="B16" s="27"/>
    </row>
    <row r="17" spans="1:2" ht="15.75">
      <c r="A17" s="26"/>
      <c r="B17" s="27"/>
    </row>
    <row r="18" spans="1:2" ht="15.75">
      <c r="A18" s="26"/>
      <c r="B18" s="27"/>
    </row>
    <row r="19" spans="1:2" ht="15.75">
      <c r="A19" s="28"/>
      <c r="B19" s="2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L1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00390625" style="25" customWidth="1"/>
    <col min="2" max="2" width="21.28125" style="1" customWidth="1"/>
    <col min="3" max="3" width="20.140625" style="1" bestFit="1" customWidth="1"/>
    <col min="4" max="4" width="19.28125" style="1" customWidth="1"/>
    <col min="5" max="5" width="18.00390625" style="1" customWidth="1"/>
    <col min="6" max="6" width="25.140625" style="1" customWidth="1"/>
    <col min="7" max="7" width="18.57421875" style="1" bestFit="1" customWidth="1"/>
    <col min="8" max="8" width="15.57421875" style="1" bestFit="1" customWidth="1"/>
    <col min="9" max="9" width="23.7109375" style="1" bestFit="1" customWidth="1"/>
    <col min="10" max="10" width="14.57421875" style="1" bestFit="1" customWidth="1"/>
    <col min="11" max="11" width="8.7109375" style="1" bestFit="1" customWidth="1"/>
    <col min="12" max="13" width="10.421875" style="1" bestFit="1" customWidth="1"/>
    <col min="14" max="16" width="14.57421875" style="1" bestFit="1" customWidth="1"/>
    <col min="17" max="18" width="14.421875" style="1" bestFit="1" customWidth="1"/>
    <col min="19" max="20" width="13.28125" style="1" customWidth="1"/>
    <col min="21" max="16384" width="11.421875" style="1" customWidth="1"/>
  </cols>
  <sheetData>
    <row r="2" spans="2:9" ht="15">
      <c r="B2" s="65" t="s">
        <v>48</v>
      </c>
      <c r="C2" s="65"/>
      <c r="D2" s="65"/>
      <c r="E2" s="65"/>
      <c r="F2" s="65"/>
      <c r="G2" s="65"/>
      <c r="H2" s="65"/>
      <c r="I2" s="65"/>
    </row>
    <row r="3" spans="1:8" ht="15.75">
      <c r="A3" s="26">
        <v>1</v>
      </c>
      <c r="B3" s="27" t="s">
        <v>11</v>
      </c>
      <c r="H3" s="2"/>
    </row>
    <row r="4" spans="2:7" ht="15" customHeight="1">
      <c r="B4" s="3"/>
      <c r="C4" s="57" t="s">
        <v>11</v>
      </c>
      <c r="D4" s="58"/>
      <c r="F4" s="27"/>
      <c r="G4" s="26"/>
    </row>
    <row r="5" spans="2:4" ht="15">
      <c r="B5" s="3"/>
      <c r="C5" s="54" t="s">
        <v>40</v>
      </c>
      <c r="D5" s="23">
        <v>3572.7656719085717</v>
      </c>
    </row>
    <row r="6" ht="15.75">
      <c r="C6" s="6" t="s">
        <v>25</v>
      </c>
    </row>
    <row r="7" spans="3:4" ht="15.75">
      <c r="C7" s="6"/>
      <c r="D7" s="3"/>
    </row>
    <row r="8" spans="1:8" ht="15.75">
      <c r="A8" s="26">
        <v>2</v>
      </c>
      <c r="B8" s="27" t="s">
        <v>39</v>
      </c>
      <c r="H8" s="2"/>
    </row>
    <row r="9" spans="2:6" ht="15" customHeight="1">
      <c r="B9" s="3"/>
      <c r="C9" s="62" t="s">
        <v>0</v>
      </c>
      <c r="D9" s="64" t="s">
        <v>27</v>
      </c>
      <c r="E9" s="64"/>
      <c r="F9" s="64"/>
    </row>
    <row r="10" spans="2:6" ht="15">
      <c r="B10" s="3"/>
      <c r="C10" s="63"/>
      <c r="D10" s="9" t="s">
        <v>2</v>
      </c>
      <c r="E10" s="9" t="s">
        <v>3</v>
      </c>
      <c r="F10" s="9" t="s">
        <v>4</v>
      </c>
    </row>
    <row r="11" spans="2:6" ht="15">
      <c r="B11" s="3"/>
      <c r="C11" s="20" t="s">
        <v>5</v>
      </c>
      <c r="D11" s="30">
        <v>3551.2265835459543</v>
      </c>
      <c r="E11" s="30">
        <v>21.53908836261777</v>
      </c>
      <c r="F11" s="30">
        <f>SUM(D11:E11)</f>
        <v>3572.765671908572</v>
      </c>
    </row>
    <row r="12" spans="3:6" ht="15">
      <c r="C12" s="19" t="s">
        <v>41</v>
      </c>
      <c r="D12" s="31">
        <v>0.9939713123275977</v>
      </c>
      <c r="E12" s="31">
        <v>0.006028687672402424</v>
      </c>
      <c r="F12" s="32">
        <f>SUM(D12:E12)</f>
        <v>1.0000000000000002</v>
      </c>
    </row>
    <row r="13" spans="3:4" ht="15.75">
      <c r="C13" s="6" t="s">
        <v>25</v>
      </c>
      <c r="D13" s="3"/>
    </row>
    <row r="14" spans="3:4" ht="15.75">
      <c r="C14" s="6"/>
      <c r="D14" s="3"/>
    </row>
    <row r="15" spans="1:2" ht="15.75">
      <c r="A15" s="26">
        <v>3</v>
      </c>
      <c r="B15" s="27" t="s">
        <v>28</v>
      </c>
    </row>
    <row r="16" spans="3:6" ht="15" customHeight="1">
      <c r="C16" s="62" t="s">
        <v>0</v>
      </c>
      <c r="D16" s="78" t="s">
        <v>28</v>
      </c>
      <c r="E16" s="79"/>
      <c r="F16" s="63"/>
    </row>
    <row r="17" spans="3:6" ht="15" customHeight="1">
      <c r="C17" s="63"/>
      <c r="D17" s="9" t="s">
        <v>2</v>
      </c>
      <c r="E17" s="9" t="s">
        <v>3</v>
      </c>
      <c r="F17" s="9" t="s">
        <v>4</v>
      </c>
    </row>
    <row r="18" spans="3:6" ht="15">
      <c r="C18" s="20" t="s">
        <v>5</v>
      </c>
      <c r="D18" s="23">
        <v>795.7444808024217</v>
      </c>
      <c r="E18" s="23">
        <v>2777.0211911061483</v>
      </c>
      <c r="F18" s="33">
        <f>SUM(D18:E18)</f>
        <v>3572.76567190857</v>
      </c>
    </row>
    <row r="19" spans="3:6" ht="15">
      <c r="C19" s="19" t="s">
        <v>41</v>
      </c>
      <c r="D19" s="16">
        <v>0.22272506900161043</v>
      </c>
      <c r="E19" s="16">
        <v>0.7772749309983891</v>
      </c>
      <c r="F19" s="35">
        <f>SUM(D19:E19)</f>
        <v>0.9999999999999996</v>
      </c>
    </row>
    <row r="20" spans="3:5" ht="15.75">
      <c r="C20" s="6" t="s">
        <v>25</v>
      </c>
      <c r="D20" s="3"/>
      <c r="E20" s="3"/>
    </row>
    <row r="21" spans="3:8" ht="15.75">
      <c r="C21" s="6"/>
      <c r="D21" s="3"/>
      <c r="E21" s="3"/>
      <c r="H21" s="4"/>
    </row>
    <row r="22" spans="1:8" ht="15.75">
      <c r="A22" s="25">
        <v>4</v>
      </c>
      <c r="B22" s="27" t="s">
        <v>33</v>
      </c>
      <c r="C22" s="6"/>
      <c r="D22" s="3"/>
      <c r="E22" s="3"/>
      <c r="H22" s="4"/>
    </row>
    <row r="23" spans="3:12" ht="15">
      <c r="C23" s="62" t="s">
        <v>0</v>
      </c>
      <c r="D23" s="64" t="s">
        <v>15</v>
      </c>
      <c r="E23" s="64"/>
      <c r="F23" s="64"/>
      <c r="G23" s="72" t="s">
        <v>16</v>
      </c>
      <c r="H23" s="73"/>
      <c r="I23" s="74"/>
      <c r="J23" s="72" t="s">
        <v>17</v>
      </c>
      <c r="K23" s="73"/>
      <c r="L23" s="74"/>
    </row>
    <row r="24" spans="3:12" ht="15">
      <c r="C24" s="63"/>
      <c r="D24" s="9" t="s">
        <v>2</v>
      </c>
      <c r="E24" s="9" t="s">
        <v>3</v>
      </c>
      <c r="F24" s="9" t="s">
        <v>4</v>
      </c>
      <c r="G24" s="9" t="s">
        <v>2</v>
      </c>
      <c r="H24" s="9" t="s">
        <v>3</v>
      </c>
      <c r="I24" s="9" t="s">
        <v>4</v>
      </c>
      <c r="J24" s="9" t="s">
        <v>2</v>
      </c>
      <c r="K24" s="9" t="s">
        <v>3</v>
      </c>
      <c r="L24" s="9" t="s">
        <v>4</v>
      </c>
    </row>
    <row r="25" spans="3:12" ht="15">
      <c r="C25" s="20" t="s">
        <v>5</v>
      </c>
      <c r="D25" s="30">
        <v>572.2221454036156</v>
      </c>
      <c r="E25" s="30">
        <v>3000.543526504961</v>
      </c>
      <c r="F25" s="33">
        <f>SUM(D25:E25)</f>
        <v>3572.7656719085767</v>
      </c>
      <c r="G25" s="23">
        <v>383.182997623292</v>
      </c>
      <c r="H25" s="23">
        <v>3189.5826742852837</v>
      </c>
      <c r="I25" s="33">
        <f>SUM(G25:H25)</f>
        <v>3572.7656719085758</v>
      </c>
      <c r="J25" s="23">
        <v>72.30309580397815</v>
      </c>
      <c r="K25" s="23">
        <v>3500.4625761045936</v>
      </c>
      <c r="L25" s="34">
        <f>SUM(J25:K25)</f>
        <v>3572.7656719085717</v>
      </c>
    </row>
    <row r="26" spans="3:12" ht="15">
      <c r="C26" s="19" t="s">
        <v>41</v>
      </c>
      <c r="D26" s="16">
        <v>0.1601622378715743</v>
      </c>
      <c r="E26" s="16">
        <v>0.8398377621284271</v>
      </c>
      <c r="F26" s="35">
        <f>SUM(D26:E26)</f>
        <v>1.0000000000000013</v>
      </c>
      <c r="G26" s="16">
        <v>0.10725108580059649</v>
      </c>
      <c r="H26" s="16">
        <v>0.8927489141994046</v>
      </c>
      <c r="I26" s="35">
        <f>SUM(G26:H26)</f>
        <v>1.000000000000001</v>
      </c>
      <c r="J26" s="16">
        <v>0.02023729022378169</v>
      </c>
      <c r="K26" s="16">
        <v>0.9797627097762184</v>
      </c>
      <c r="L26" s="35">
        <f>SUM(J26:K26)</f>
        <v>1</v>
      </c>
    </row>
    <row r="27" spans="3:8" ht="15.75">
      <c r="C27" s="6" t="s">
        <v>25</v>
      </c>
      <c r="D27" s="3"/>
      <c r="E27" s="3"/>
      <c r="H27" s="4"/>
    </row>
    <row r="28" spans="3:8" ht="15.75">
      <c r="C28" s="6"/>
      <c r="D28" s="3"/>
      <c r="E28" s="3"/>
      <c r="H28" s="4"/>
    </row>
    <row r="29" spans="1:8" ht="15.75">
      <c r="A29" s="26">
        <v>5</v>
      </c>
      <c r="B29" s="27" t="s">
        <v>34</v>
      </c>
      <c r="H29" s="2"/>
    </row>
    <row r="30" spans="2:6" ht="15" customHeight="1">
      <c r="B30" s="3"/>
      <c r="C30" s="62" t="s">
        <v>0</v>
      </c>
      <c r="D30" s="72" t="s">
        <v>29</v>
      </c>
      <c r="E30" s="73"/>
      <c r="F30" s="74"/>
    </row>
    <row r="31" spans="2:6" ht="28.5">
      <c r="B31" s="3"/>
      <c r="C31" s="63"/>
      <c r="D31" s="9" t="s">
        <v>30</v>
      </c>
      <c r="E31" s="9" t="s">
        <v>31</v>
      </c>
      <c r="F31" s="9" t="s">
        <v>4</v>
      </c>
    </row>
    <row r="32" spans="2:6" ht="15">
      <c r="B32" s="3"/>
      <c r="C32" s="20" t="s">
        <v>5</v>
      </c>
      <c r="D32" s="23">
        <v>101.61531618708085</v>
      </c>
      <c r="E32" s="23">
        <v>281.56768143621105</v>
      </c>
      <c r="F32" s="33">
        <f>SUM(D32:E32)</f>
        <v>383.1829976232919</v>
      </c>
    </row>
    <row r="33" spans="3:6" ht="15">
      <c r="C33" s="19" t="s">
        <v>41</v>
      </c>
      <c r="D33" s="16">
        <v>0.26518743476968953</v>
      </c>
      <c r="E33" s="16">
        <v>0.7348125652303102</v>
      </c>
      <c r="F33" s="35">
        <f>SUM(D33:E33)</f>
        <v>0.9999999999999998</v>
      </c>
    </row>
    <row r="34" spans="3:4" ht="15.75">
      <c r="C34" s="6" t="s">
        <v>25</v>
      </c>
      <c r="D34" s="3"/>
    </row>
    <row r="36" spans="1:8" ht="15.75">
      <c r="A36" s="26">
        <v>6</v>
      </c>
      <c r="B36" s="27" t="s">
        <v>35</v>
      </c>
      <c r="H36" s="2"/>
    </row>
    <row r="37" spans="2:4" ht="33" customHeight="1">
      <c r="B37" s="3"/>
      <c r="C37" s="64" t="s">
        <v>35</v>
      </c>
      <c r="D37" s="64"/>
    </row>
    <row r="38" spans="3:4" ht="15">
      <c r="C38" s="29" t="s">
        <v>0</v>
      </c>
      <c r="D38" s="23">
        <v>159094.1605641861</v>
      </c>
    </row>
    <row r="39" spans="3:4" ht="15.75">
      <c r="C39" s="6" t="s">
        <v>25</v>
      </c>
      <c r="D39" s="3"/>
    </row>
    <row r="40" spans="3:4" ht="15.75">
      <c r="C40" s="6"/>
      <c r="D40" s="3"/>
    </row>
    <row r="41" spans="1:4" ht="15.75">
      <c r="A41" s="36">
        <v>7</v>
      </c>
      <c r="B41" s="3" t="s">
        <v>36</v>
      </c>
      <c r="C41" s="6"/>
      <c r="D41" s="3"/>
    </row>
    <row r="42" spans="1:4" ht="15.75">
      <c r="A42" s="36"/>
      <c r="B42" s="3"/>
      <c r="C42" s="64" t="s">
        <v>42</v>
      </c>
      <c r="D42" s="64"/>
    </row>
    <row r="43" spans="1:4" ht="57">
      <c r="A43" s="36"/>
      <c r="B43" s="3"/>
      <c r="C43" s="37" t="s">
        <v>0</v>
      </c>
      <c r="D43" s="38" t="s">
        <v>43</v>
      </c>
    </row>
    <row r="44" spans="1:4" ht="15.75">
      <c r="A44" s="36"/>
      <c r="B44" s="3"/>
      <c r="C44" s="17" t="s">
        <v>44</v>
      </c>
      <c r="D44" s="39">
        <v>3216</v>
      </c>
    </row>
    <row r="45" spans="1:4" ht="15.75">
      <c r="A45" s="36"/>
      <c r="B45" s="3"/>
      <c r="C45" s="18" t="s">
        <v>6</v>
      </c>
      <c r="D45" s="40">
        <f>+D44/D38</f>
        <v>0.020214444003446082</v>
      </c>
    </row>
    <row r="46" spans="1:4" ht="15.75">
      <c r="A46" s="36"/>
      <c r="B46" s="3"/>
      <c r="C46" s="6" t="s">
        <v>25</v>
      </c>
      <c r="D46" s="3"/>
    </row>
    <row r="47" spans="1:4" ht="15.75">
      <c r="A47" s="36"/>
      <c r="B47" s="3"/>
      <c r="C47" s="6"/>
      <c r="D47" s="3"/>
    </row>
    <row r="48" spans="1:6" ht="15.75">
      <c r="A48" s="36"/>
      <c r="B48" s="3"/>
      <c r="C48" s="84" t="s">
        <v>0</v>
      </c>
      <c r="D48" s="64" t="s">
        <v>42</v>
      </c>
      <c r="E48" s="64"/>
      <c r="F48" s="64"/>
    </row>
    <row r="49" spans="1:6" ht="57">
      <c r="A49" s="36"/>
      <c r="B49" s="3"/>
      <c r="C49" s="84"/>
      <c r="D49" s="17" t="s">
        <v>45</v>
      </c>
      <c r="E49" s="17" t="s">
        <v>46</v>
      </c>
      <c r="F49" s="17" t="s">
        <v>47</v>
      </c>
    </row>
    <row r="50" spans="1:6" ht="15.75">
      <c r="A50" s="36"/>
      <c r="B50" s="3"/>
      <c r="C50" s="21" t="s">
        <v>44</v>
      </c>
      <c r="D50" s="39">
        <v>1387</v>
      </c>
      <c r="E50" s="39">
        <v>1829</v>
      </c>
      <c r="F50" s="39">
        <v>351</v>
      </c>
    </row>
    <row r="51" spans="1:6" ht="15.75">
      <c r="A51" s="36"/>
      <c r="B51" s="3"/>
      <c r="C51" s="18" t="s">
        <v>6</v>
      </c>
      <c r="D51" s="40">
        <f>+D50/$D$44</f>
        <v>0.4312810945273632</v>
      </c>
      <c r="E51" s="40">
        <f>+E50/$D$44</f>
        <v>0.5687189054726368</v>
      </c>
      <c r="F51" s="40">
        <f>+F50/$D$44</f>
        <v>0.10914179104477612</v>
      </c>
    </row>
    <row r="52" spans="1:4" ht="15.75">
      <c r="A52" s="36"/>
      <c r="B52" s="3"/>
      <c r="C52" s="6" t="s">
        <v>25</v>
      </c>
      <c r="D52" s="3"/>
    </row>
    <row r="53" spans="1:4" ht="15.75">
      <c r="A53" s="36"/>
      <c r="B53" s="3"/>
      <c r="C53" s="6"/>
      <c r="D53" s="3"/>
    </row>
    <row r="54" spans="1:2" ht="15.75">
      <c r="A54" s="26">
        <v>8</v>
      </c>
      <c r="B54" s="27" t="s">
        <v>37</v>
      </c>
    </row>
    <row r="55" spans="3:7" ht="15">
      <c r="C55" s="85" t="s">
        <v>128</v>
      </c>
      <c r="D55" s="85"/>
      <c r="E55" s="85"/>
      <c r="F55" s="85"/>
      <c r="G55" s="85"/>
    </row>
    <row r="56" spans="3:7" ht="15">
      <c r="C56" s="64" t="s">
        <v>0</v>
      </c>
      <c r="D56" s="41" t="s">
        <v>7</v>
      </c>
      <c r="E56" s="41" t="s">
        <v>1</v>
      </c>
      <c r="F56" s="41" t="s">
        <v>8</v>
      </c>
      <c r="G56" s="41" t="s">
        <v>9</v>
      </c>
    </row>
    <row r="57" spans="3:7" ht="15">
      <c r="C57" s="64"/>
      <c r="D57" s="23">
        <v>2000</v>
      </c>
      <c r="E57" s="23">
        <v>5439252.700814916</v>
      </c>
      <c r="F57" s="23">
        <v>645218366</v>
      </c>
      <c r="G57" s="23">
        <v>4670851506.3157</v>
      </c>
    </row>
    <row r="58" ht="15.75">
      <c r="C58" s="6" t="s">
        <v>25</v>
      </c>
    </row>
    <row r="60" spans="1:2" ht="15.75">
      <c r="A60" s="26">
        <v>9</v>
      </c>
      <c r="B60" s="27" t="s">
        <v>38</v>
      </c>
    </row>
    <row r="61" spans="3:7" ht="15">
      <c r="C61" s="64" t="s">
        <v>129</v>
      </c>
      <c r="D61" s="64"/>
      <c r="E61" s="64"/>
      <c r="F61" s="64"/>
      <c r="G61" s="64"/>
    </row>
    <row r="62" spans="3:7" ht="15">
      <c r="C62" s="64" t="s">
        <v>0</v>
      </c>
      <c r="D62" s="41" t="s">
        <v>7</v>
      </c>
      <c r="E62" s="41" t="s">
        <v>1</v>
      </c>
      <c r="F62" s="41" t="s">
        <v>8</v>
      </c>
      <c r="G62" s="41" t="s">
        <v>9</v>
      </c>
    </row>
    <row r="63" spans="3:7" ht="15">
      <c r="C63" s="64"/>
      <c r="D63" s="23">
        <v>283</v>
      </c>
      <c r="E63" s="23">
        <v>581124.0978284316</v>
      </c>
      <c r="F63" s="23">
        <v>42700000</v>
      </c>
      <c r="G63" s="23">
        <v>305691309.3012006</v>
      </c>
    </row>
    <row r="64" ht="15.75">
      <c r="C64" s="6" t="s">
        <v>25</v>
      </c>
    </row>
    <row r="66" spans="1:2" ht="15">
      <c r="A66" s="25">
        <v>10</v>
      </c>
      <c r="B66" s="27" t="s">
        <v>133</v>
      </c>
    </row>
    <row r="67" spans="3:7" ht="31.5" customHeight="1">
      <c r="C67" s="86" t="s">
        <v>0</v>
      </c>
      <c r="D67" s="87"/>
      <c r="E67" s="88"/>
      <c r="F67" s="89" t="s">
        <v>134</v>
      </c>
      <c r="G67" s="73"/>
    </row>
    <row r="68" spans="3:7" ht="30" customHeight="1">
      <c r="C68" s="66" t="s">
        <v>135</v>
      </c>
      <c r="D68" s="67"/>
      <c r="E68" s="68"/>
      <c r="F68" s="82">
        <v>11591490.83241876</v>
      </c>
      <c r="G68" s="83"/>
    </row>
    <row r="69" spans="3:7" ht="15">
      <c r="C69" s="66" t="s">
        <v>57</v>
      </c>
      <c r="D69" s="67"/>
      <c r="E69" s="68"/>
      <c r="F69" s="82">
        <v>5325621.151055088</v>
      </c>
      <c r="G69" s="83"/>
    </row>
    <row r="70" spans="3:7" ht="15" customHeight="1">
      <c r="C70" s="66" t="s">
        <v>58</v>
      </c>
      <c r="D70" s="67"/>
      <c r="E70" s="68"/>
      <c r="F70" s="82">
        <v>6370455.998504371</v>
      </c>
      <c r="G70" s="83"/>
    </row>
    <row r="71" spans="3:7" ht="30" customHeight="1">
      <c r="C71" s="66" t="s">
        <v>61</v>
      </c>
      <c r="D71" s="67"/>
      <c r="E71" s="68"/>
      <c r="F71" s="82">
        <v>3198104.7833426706</v>
      </c>
      <c r="G71" s="83"/>
    </row>
    <row r="72" spans="3:7" ht="15" customHeight="1">
      <c r="C72" s="66" t="s">
        <v>59</v>
      </c>
      <c r="D72" s="67"/>
      <c r="E72" s="68"/>
      <c r="F72" s="82">
        <v>486808.8113555731</v>
      </c>
      <c r="G72" s="83"/>
    </row>
    <row r="73" spans="3:7" ht="30" customHeight="1">
      <c r="C73" s="66" t="s">
        <v>62</v>
      </c>
      <c r="D73" s="67"/>
      <c r="E73" s="68"/>
      <c r="F73" s="82">
        <v>759669.8504371438</v>
      </c>
      <c r="G73" s="83"/>
    </row>
    <row r="74" spans="3:7" ht="15" customHeight="1">
      <c r="C74" s="66" t="s">
        <v>60</v>
      </c>
      <c r="D74" s="67"/>
      <c r="E74" s="68"/>
      <c r="F74" s="82">
        <v>6709092.031470144</v>
      </c>
      <c r="G74" s="83"/>
    </row>
    <row r="75" spans="3:7" ht="15" customHeight="1">
      <c r="C75" s="66" t="s">
        <v>79</v>
      </c>
      <c r="D75" s="67"/>
      <c r="E75" s="68"/>
      <c r="F75" s="80">
        <v>34441243.45858379</v>
      </c>
      <c r="G75" s="80"/>
    </row>
    <row r="76" ht="15.75">
      <c r="C76" s="6" t="s">
        <v>25</v>
      </c>
    </row>
    <row r="78" spans="3:7" ht="30" customHeight="1">
      <c r="C78" s="86" t="s">
        <v>0</v>
      </c>
      <c r="D78" s="87"/>
      <c r="E78" s="88"/>
      <c r="F78" s="89" t="s">
        <v>136</v>
      </c>
      <c r="G78" s="73"/>
    </row>
    <row r="79" spans="3:7" ht="15">
      <c r="C79" s="66" t="s">
        <v>83</v>
      </c>
      <c r="D79" s="67">
        <v>391367</v>
      </c>
      <c r="E79" s="68">
        <v>11474.454099210516</v>
      </c>
      <c r="F79" s="90">
        <v>1229457.008193278</v>
      </c>
      <c r="G79" s="91"/>
    </row>
    <row r="80" spans="3:7" ht="30" customHeight="1">
      <c r="C80" s="59" t="s">
        <v>146</v>
      </c>
      <c r="D80" s="60"/>
      <c r="E80" s="61"/>
      <c r="F80" s="55">
        <v>510495.692810458</v>
      </c>
      <c r="G80" s="56"/>
    </row>
    <row r="81" spans="3:7" ht="30" customHeight="1">
      <c r="C81" s="59" t="s">
        <v>137</v>
      </c>
      <c r="D81" s="60">
        <v>226781</v>
      </c>
      <c r="E81" s="61">
        <v>11062.448208937363</v>
      </c>
      <c r="F81" s="55">
        <v>512404.95751634013</v>
      </c>
      <c r="G81" s="56"/>
    </row>
    <row r="82" spans="3:7" ht="30" customHeight="1">
      <c r="C82" s="59" t="s">
        <v>138</v>
      </c>
      <c r="D82" s="60">
        <v>42385</v>
      </c>
      <c r="E82" s="61">
        <v>5475.273594934141</v>
      </c>
      <c r="F82" s="55">
        <v>206556.35786648007</v>
      </c>
      <c r="G82" s="56"/>
    </row>
    <row r="83" spans="3:7" ht="15">
      <c r="C83" s="66" t="s">
        <v>85</v>
      </c>
      <c r="D83" s="67">
        <v>20000</v>
      </c>
      <c r="E83" s="68">
        <v>2533.7069247821028</v>
      </c>
      <c r="F83" s="90">
        <v>357837.0108063832</v>
      </c>
      <c r="G83" s="91"/>
    </row>
    <row r="84" spans="3:7" ht="30" customHeight="1">
      <c r="C84" s="59" t="s">
        <v>71</v>
      </c>
      <c r="D84" s="60">
        <v>20000</v>
      </c>
      <c r="E84" s="61">
        <v>2842.771131345263</v>
      </c>
      <c r="F84" s="55">
        <v>329564.5638175877</v>
      </c>
      <c r="G84" s="56"/>
    </row>
    <row r="85" spans="3:7" ht="30" customHeight="1">
      <c r="C85" s="59" t="s">
        <v>139</v>
      </c>
      <c r="D85" s="60">
        <v>5296</v>
      </c>
      <c r="E85" s="61">
        <v>871.8520065619699</v>
      </c>
      <c r="F85" s="55">
        <v>28272.446988795527</v>
      </c>
      <c r="G85" s="56"/>
    </row>
    <row r="86" spans="3:7" ht="15" customHeight="1">
      <c r="C86" s="66" t="s">
        <v>80</v>
      </c>
      <c r="D86" s="67">
        <v>130000</v>
      </c>
      <c r="E86" s="68">
        <v>9235.663398162433</v>
      </c>
      <c r="F86" s="90">
        <v>1283678.4140501658</v>
      </c>
      <c r="G86" s="91"/>
    </row>
    <row r="87" spans="3:7" ht="30" customHeight="1">
      <c r="C87" s="59" t="s">
        <v>72</v>
      </c>
      <c r="D87" s="60">
        <v>130000</v>
      </c>
      <c r="E87" s="61">
        <v>7746.122925869155</v>
      </c>
      <c r="F87" s="55">
        <v>999214.1447924623</v>
      </c>
      <c r="G87" s="56"/>
    </row>
    <row r="88" spans="3:7" ht="30" customHeight="1">
      <c r="C88" s="59" t="s">
        <v>73</v>
      </c>
      <c r="D88" s="60">
        <v>69230</v>
      </c>
      <c r="E88" s="61">
        <v>6530.6047145948</v>
      </c>
      <c r="F88" s="55">
        <v>284464.2692577029</v>
      </c>
      <c r="G88" s="56"/>
    </row>
    <row r="89" spans="3:7" ht="15">
      <c r="C89" s="66" t="s">
        <v>81</v>
      </c>
      <c r="D89" s="67">
        <v>413500</v>
      </c>
      <c r="E89" s="68">
        <v>15655.437764777273</v>
      </c>
      <c r="F89" s="90">
        <v>1499269.8939075626</v>
      </c>
      <c r="G89" s="91"/>
    </row>
    <row r="90" spans="1:7" s="44" customFormat="1" ht="15">
      <c r="A90" s="43"/>
      <c r="C90" s="59" t="s">
        <v>65</v>
      </c>
      <c r="D90" s="60">
        <v>260000</v>
      </c>
      <c r="E90" s="61">
        <v>13115.879543403487</v>
      </c>
      <c r="F90" s="92">
        <v>691392.3846872074</v>
      </c>
      <c r="G90" s="93"/>
    </row>
    <row r="91" spans="3:7" ht="30" customHeight="1">
      <c r="C91" s="59" t="s">
        <v>74</v>
      </c>
      <c r="D91" s="60">
        <v>374000</v>
      </c>
      <c r="E91" s="61">
        <v>13266.468727666326</v>
      </c>
      <c r="F91" s="55">
        <v>645800.5493697482</v>
      </c>
      <c r="G91" s="56"/>
    </row>
    <row r="92" spans="3:7" ht="30" customHeight="1">
      <c r="C92" s="59" t="s">
        <v>75</v>
      </c>
      <c r="D92" s="60">
        <v>39500</v>
      </c>
      <c r="E92" s="61">
        <v>4505.5704723681365</v>
      </c>
      <c r="F92" s="55">
        <v>162076.95985060695</v>
      </c>
      <c r="G92" s="56"/>
    </row>
    <row r="93" spans="3:7" ht="15">
      <c r="C93" s="66" t="s">
        <v>82</v>
      </c>
      <c r="D93" s="67">
        <v>3350000</v>
      </c>
      <c r="E93" s="68">
        <v>63962.49257665204</v>
      </c>
      <c r="F93" s="90">
        <v>9705796.483414829</v>
      </c>
      <c r="G93" s="91"/>
    </row>
    <row r="94" spans="3:7" ht="30" customHeight="1">
      <c r="C94" s="59" t="s">
        <v>76</v>
      </c>
      <c r="D94" s="60">
        <v>3350000</v>
      </c>
      <c r="E94" s="61">
        <v>124634.31112352283</v>
      </c>
      <c r="F94" s="55">
        <v>9207291.656685343</v>
      </c>
      <c r="G94" s="56"/>
    </row>
    <row r="95" spans="3:7" ht="30" customHeight="1">
      <c r="C95" s="59" t="s">
        <v>66</v>
      </c>
      <c r="D95" s="60">
        <v>116538</v>
      </c>
      <c r="E95" s="61">
        <v>5125.296033666189</v>
      </c>
      <c r="F95" s="55">
        <v>244874.123818012</v>
      </c>
      <c r="G95" s="56"/>
    </row>
    <row r="96" spans="3:7" ht="15">
      <c r="C96" s="59" t="s">
        <v>67</v>
      </c>
      <c r="D96" s="60">
        <v>110000</v>
      </c>
      <c r="E96" s="61">
        <v>4564.577650586071</v>
      </c>
      <c r="F96" s="55">
        <v>253630.7029114681</v>
      </c>
      <c r="G96" s="56"/>
    </row>
    <row r="97" spans="3:7" ht="15">
      <c r="C97" s="66" t="s">
        <v>78</v>
      </c>
      <c r="D97" s="67">
        <v>21000</v>
      </c>
      <c r="E97" s="68">
        <v>4911.971032513479</v>
      </c>
      <c r="F97" s="90">
        <v>149935.85191409878</v>
      </c>
      <c r="G97" s="91"/>
    </row>
    <row r="98" spans="3:7" ht="15" customHeight="1">
      <c r="C98" s="59" t="s">
        <v>68</v>
      </c>
      <c r="D98" s="60">
        <v>21000</v>
      </c>
      <c r="E98" s="61">
        <v>4911.971032513479</v>
      </c>
      <c r="F98" s="55">
        <v>149935.85191409878</v>
      </c>
      <c r="G98" s="56"/>
    </row>
    <row r="99" spans="3:7" ht="15">
      <c r="C99" s="66" t="s">
        <v>84</v>
      </c>
      <c r="D99" s="67">
        <v>1148491</v>
      </c>
      <c r="E99" s="68">
        <v>57750.30410154884</v>
      </c>
      <c r="F99" s="90">
        <v>3413062.114659198</v>
      </c>
      <c r="G99" s="91"/>
    </row>
    <row r="100" spans="3:7" ht="15">
      <c r="C100" s="59" t="s">
        <v>69</v>
      </c>
      <c r="D100" s="60">
        <v>1148491</v>
      </c>
      <c r="E100" s="61">
        <v>91183.20829435391</v>
      </c>
      <c r="F100" s="55">
        <v>3301306.786741365</v>
      </c>
      <c r="G100" s="56"/>
    </row>
    <row r="101" spans="3:7" ht="15" customHeight="1">
      <c r="C101" s="59" t="s">
        <v>70</v>
      </c>
      <c r="D101" s="60">
        <v>9600</v>
      </c>
      <c r="E101" s="61">
        <v>3805.856171778718</v>
      </c>
      <c r="F101" s="55">
        <v>86560.23641456576</v>
      </c>
      <c r="G101" s="56"/>
    </row>
    <row r="102" spans="3:7" ht="30" customHeight="1">
      <c r="C102" s="59" t="s">
        <v>77</v>
      </c>
      <c r="D102" s="60">
        <v>6841</v>
      </c>
      <c r="E102" s="61">
        <v>4427.298725163663</v>
      </c>
      <c r="F102" s="55">
        <v>25195.09150326801</v>
      </c>
      <c r="G102" s="56"/>
    </row>
    <row r="103" spans="3:7" ht="15">
      <c r="C103" s="66" t="s">
        <v>79</v>
      </c>
      <c r="D103" s="67">
        <v>3390000</v>
      </c>
      <c r="E103" s="68">
        <v>57294.68514391695</v>
      </c>
      <c r="F103" s="80">
        <v>17639036.77694553</v>
      </c>
      <c r="G103" s="80"/>
    </row>
    <row r="104" ht="15.75">
      <c r="C104" s="6" t="s">
        <v>25</v>
      </c>
    </row>
    <row r="106" spans="1:4" ht="15.75">
      <c r="A106" s="36">
        <v>11</v>
      </c>
      <c r="B106" s="3" t="s">
        <v>64</v>
      </c>
      <c r="C106" s="6"/>
      <c r="D106" s="3"/>
    </row>
    <row r="107" spans="1:7" ht="31.5" customHeight="1">
      <c r="A107" s="1"/>
      <c r="C107" s="81" t="s">
        <v>0</v>
      </c>
      <c r="D107" s="81"/>
      <c r="E107" s="81"/>
      <c r="F107" s="64" t="s">
        <v>53</v>
      </c>
      <c r="G107" s="64"/>
    </row>
    <row r="108" spans="1:7" ht="16.5" customHeight="1">
      <c r="A108" s="1"/>
      <c r="C108" s="69" t="s">
        <v>54</v>
      </c>
      <c r="D108" s="69"/>
      <c r="E108" s="69"/>
      <c r="F108" s="70">
        <v>24855.8823529412</v>
      </c>
      <c r="G108" s="70"/>
    </row>
    <row r="109" spans="1:7" ht="16.5" customHeight="1">
      <c r="A109" s="1"/>
      <c r="C109" s="71" t="s">
        <v>49</v>
      </c>
      <c r="D109" s="71"/>
      <c r="E109" s="71"/>
      <c r="F109" s="70">
        <v>0</v>
      </c>
      <c r="G109" s="70"/>
    </row>
    <row r="110" spans="1:7" ht="16.5" customHeight="1">
      <c r="A110" s="1"/>
      <c r="C110" s="71" t="s">
        <v>51</v>
      </c>
      <c r="D110" s="71"/>
      <c r="E110" s="71"/>
      <c r="F110" s="70">
        <v>0</v>
      </c>
      <c r="G110" s="70"/>
    </row>
    <row r="111" spans="1:7" ht="16.5" customHeight="1">
      <c r="A111" s="1"/>
      <c r="C111" s="71" t="s">
        <v>52</v>
      </c>
      <c r="D111" s="71"/>
      <c r="E111" s="71"/>
      <c r="F111" s="70">
        <v>24855.8823529412</v>
      </c>
      <c r="G111" s="70"/>
    </row>
    <row r="112" spans="1:7" ht="16.5" customHeight="1">
      <c r="A112" s="1"/>
      <c r="C112" s="69" t="s">
        <v>55</v>
      </c>
      <c r="D112" s="69"/>
      <c r="E112" s="69"/>
      <c r="F112" s="70">
        <v>4460052.86785714</v>
      </c>
      <c r="G112" s="70"/>
    </row>
    <row r="113" spans="1:7" ht="16.5" customHeight="1">
      <c r="A113" s="1"/>
      <c r="C113" s="69" t="s">
        <v>56</v>
      </c>
      <c r="D113" s="69"/>
      <c r="E113" s="69"/>
      <c r="F113" s="70">
        <v>6679461.92574202</v>
      </c>
      <c r="G113" s="70"/>
    </row>
    <row r="114" spans="1:7" ht="15">
      <c r="A114" s="1"/>
      <c r="C114" s="75" t="s">
        <v>4</v>
      </c>
      <c r="D114" s="76"/>
      <c r="E114" s="77"/>
      <c r="F114" s="80">
        <v>11164370.6759521</v>
      </c>
      <c r="G114" s="80"/>
    </row>
    <row r="115" spans="1:4" ht="15.75">
      <c r="A115" s="36"/>
      <c r="B115" s="3"/>
      <c r="C115" s="6" t="s">
        <v>25</v>
      </c>
      <c r="D115" s="3"/>
    </row>
    <row r="117" spans="1:2" ht="15">
      <c r="A117" s="25">
        <v>12</v>
      </c>
      <c r="B117" s="27" t="s">
        <v>63</v>
      </c>
    </row>
    <row r="118" spans="2:8" ht="15">
      <c r="B118" s="25"/>
      <c r="C118" s="105" t="s">
        <v>145</v>
      </c>
      <c r="D118" s="81" t="s">
        <v>0</v>
      </c>
      <c r="E118" s="81"/>
      <c r="F118" s="81"/>
      <c r="G118" s="64" t="s">
        <v>103</v>
      </c>
      <c r="H118" s="64"/>
    </row>
    <row r="119" spans="2:8" ht="15">
      <c r="B119" s="25"/>
      <c r="C119" s="105"/>
      <c r="D119" s="69" t="s">
        <v>104</v>
      </c>
      <c r="E119" s="69">
        <v>696977</v>
      </c>
      <c r="F119" s="69">
        <v>11840.677133387871</v>
      </c>
      <c r="G119" s="90">
        <v>6459964.285816144</v>
      </c>
      <c r="H119" s="91"/>
    </row>
    <row r="120" spans="2:8" ht="30" customHeight="1">
      <c r="B120" s="25"/>
      <c r="C120" s="105"/>
      <c r="D120" s="59" t="s">
        <v>86</v>
      </c>
      <c r="E120" s="60">
        <v>413837</v>
      </c>
      <c r="F120" s="61">
        <v>6192.210556528808</v>
      </c>
      <c r="G120" s="55">
        <v>1781785.5580421903</v>
      </c>
      <c r="H120" s="56"/>
    </row>
    <row r="121" spans="2:8" ht="30" customHeight="1">
      <c r="B121" s="25"/>
      <c r="C121" s="105"/>
      <c r="D121" s="59" t="s">
        <v>140</v>
      </c>
      <c r="E121" s="60">
        <v>51399</v>
      </c>
      <c r="F121" s="61">
        <v>4993.216533073234</v>
      </c>
      <c r="G121" s="55">
        <v>783791.914884135</v>
      </c>
      <c r="H121" s="56"/>
    </row>
    <row r="122" spans="2:8" ht="15">
      <c r="B122" s="25"/>
      <c r="C122" s="105"/>
      <c r="D122" s="59" t="s">
        <v>87</v>
      </c>
      <c r="E122" s="60">
        <v>229680</v>
      </c>
      <c r="F122" s="61">
        <v>4284.415496376045</v>
      </c>
      <c r="G122" s="55">
        <v>935724.3033621943</v>
      </c>
      <c r="H122" s="56"/>
    </row>
    <row r="123" spans="2:8" ht="15">
      <c r="B123" s="25"/>
      <c r="C123" s="105"/>
      <c r="D123" s="59" t="s">
        <v>88</v>
      </c>
      <c r="E123" s="60">
        <v>16876</v>
      </c>
      <c r="F123" s="61">
        <v>4337.030168504104</v>
      </c>
      <c r="G123" s="55">
        <v>163439.2148391478</v>
      </c>
      <c r="H123" s="56"/>
    </row>
    <row r="124" spans="2:8" ht="15">
      <c r="B124" s="25"/>
      <c r="C124" s="105"/>
      <c r="D124" s="59" t="s">
        <v>89</v>
      </c>
      <c r="E124" s="60">
        <v>238725</v>
      </c>
      <c r="F124" s="61">
        <v>5146.449262940085</v>
      </c>
      <c r="G124" s="55">
        <v>1372943.0388816746</v>
      </c>
      <c r="H124" s="56"/>
    </row>
    <row r="125" spans="2:8" ht="15">
      <c r="B125" s="25"/>
      <c r="C125" s="105"/>
      <c r="D125" s="59" t="s">
        <v>105</v>
      </c>
      <c r="E125" s="60">
        <v>600178</v>
      </c>
      <c r="F125" s="61">
        <v>24052.126604951583</v>
      </c>
      <c r="G125" s="55">
        <v>1422280.2558068058</v>
      </c>
      <c r="H125" s="56"/>
    </row>
    <row r="126" spans="2:8" ht="15">
      <c r="B126" s="25"/>
      <c r="C126" s="105"/>
      <c r="D126" s="69" t="s">
        <v>90</v>
      </c>
      <c r="E126" s="69">
        <v>2293167</v>
      </c>
      <c r="F126" s="69">
        <v>17429.078909461885</v>
      </c>
      <c r="G126" s="90">
        <v>10288915.520147707</v>
      </c>
      <c r="H126" s="91"/>
    </row>
    <row r="127" spans="2:8" ht="15">
      <c r="B127" s="25"/>
      <c r="C127" s="105"/>
      <c r="D127" s="59" t="s">
        <v>91</v>
      </c>
      <c r="E127" s="60">
        <v>1948046</v>
      </c>
      <c r="F127" s="61">
        <v>13442.008730471605</v>
      </c>
      <c r="G127" s="55">
        <v>7388179.442556666</v>
      </c>
      <c r="H127" s="56"/>
    </row>
    <row r="128" spans="2:8" ht="15">
      <c r="B128" s="25"/>
      <c r="C128" s="105"/>
      <c r="D128" s="59" t="s">
        <v>92</v>
      </c>
      <c r="E128" s="60">
        <v>345121</v>
      </c>
      <c r="F128" s="61">
        <v>5626.336588266132</v>
      </c>
      <c r="G128" s="55">
        <v>2142415.787955187</v>
      </c>
      <c r="H128" s="56"/>
    </row>
    <row r="129" spans="2:8" ht="15">
      <c r="B129" s="25"/>
      <c r="C129" s="105"/>
      <c r="D129" s="59" t="s">
        <v>93</v>
      </c>
      <c r="E129" s="60">
        <v>430000</v>
      </c>
      <c r="F129" s="61">
        <v>11950.714990759172</v>
      </c>
      <c r="G129" s="55">
        <v>758320.2896358549</v>
      </c>
      <c r="H129" s="56"/>
    </row>
    <row r="130" spans="2:8" ht="15">
      <c r="B130" s="25"/>
      <c r="C130" s="105"/>
      <c r="D130" s="69" t="s">
        <v>94</v>
      </c>
      <c r="E130" s="69">
        <v>183158</v>
      </c>
      <c r="F130" s="69">
        <v>13487.764873662609</v>
      </c>
      <c r="G130" s="90">
        <v>5164977.875395272</v>
      </c>
      <c r="H130" s="91"/>
    </row>
    <row r="131" spans="2:8" ht="30" customHeight="1">
      <c r="B131" s="25"/>
      <c r="C131" s="105"/>
      <c r="D131" s="94" t="s">
        <v>106</v>
      </c>
      <c r="E131" s="95">
        <v>126000</v>
      </c>
      <c r="F131" s="96">
        <v>10078.371858947561</v>
      </c>
      <c r="G131" s="103">
        <v>2232189.7528029596</v>
      </c>
      <c r="H131" s="104"/>
    </row>
    <row r="132" spans="2:8" ht="30" customHeight="1">
      <c r="B132" s="25"/>
      <c r="C132" s="105"/>
      <c r="D132" s="94" t="s">
        <v>141</v>
      </c>
      <c r="E132" s="95">
        <v>172580</v>
      </c>
      <c r="F132" s="96">
        <v>10800.246304203067</v>
      </c>
      <c r="G132" s="103">
        <v>2932788.1225923127</v>
      </c>
      <c r="H132" s="104"/>
    </row>
    <row r="133" spans="2:8" ht="15" customHeight="1">
      <c r="B133" s="25"/>
      <c r="C133" s="105"/>
      <c r="D133" s="97" t="s">
        <v>142</v>
      </c>
      <c r="E133" s="98" t="s">
        <v>50</v>
      </c>
      <c r="F133" s="99" t="s">
        <v>50</v>
      </c>
      <c r="G133" s="55">
        <v>0</v>
      </c>
      <c r="H133" s="56"/>
    </row>
    <row r="134" spans="2:8" ht="15">
      <c r="B134" s="25"/>
      <c r="C134" s="105"/>
      <c r="D134" s="100" t="s">
        <v>95</v>
      </c>
      <c r="E134" s="101">
        <v>139727</v>
      </c>
      <c r="F134" s="102">
        <v>4351.466234232516</v>
      </c>
      <c r="G134" s="55">
        <v>704556.496857653</v>
      </c>
      <c r="H134" s="56"/>
    </row>
    <row r="135" spans="2:8" ht="15">
      <c r="B135" s="25"/>
      <c r="C135" s="105"/>
      <c r="D135" s="100" t="s">
        <v>96</v>
      </c>
      <c r="E135" s="101">
        <v>144529</v>
      </c>
      <c r="F135" s="102">
        <v>11521.615060435977</v>
      </c>
      <c r="G135" s="55">
        <v>1424896.0169391392</v>
      </c>
      <c r="H135" s="56"/>
    </row>
    <row r="136" spans="2:8" ht="15" customHeight="1">
      <c r="B136" s="25"/>
      <c r="C136" s="105"/>
      <c r="D136" s="100" t="s">
        <v>97</v>
      </c>
      <c r="E136" s="101">
        <v>77760</v>
      </c>
      <c r="F136" s="102">
        <v>5243.221730894337</v>
      </c>
      <c r="G136" s="55">
        <v>441970.9981325861</v>
      </c>
      <c r="H136" s="56"/>
    </row>
    <row r="137" spans="2:8" ht="15">
      <c r="B137" s="25"/>
      <c r="C137" s="105"/>
      <c r="D137" s="100" t="s">
        <v>98</v>
      </c>
      <c r="E137" s="101">
        <v>15800</v>
      </c>
      <c r="F137" s="102">
        <v>1868.8893673713317</v>
      </c>
      <c r="G137" s="55">
        <v>220447.32242763785</v>
      </c>
      <c r="H137" s="56"/>
    </row>
    <row r="138" spans="2:8" ht="15" customHeight="1">
      <c r="B138" s="25"/>
      <c r="C138" s="105"/>
      <c r="D138" s="100" t="s">
        <v>99</v>
      </c>
      <c r="E138" s="101">
        <v>70773</v>
      </c>
      <c r="F138" s="102">
        <v>14935.12406483791</v>
      </c>
      <c r="G138" s="55">
        <v>140917.28823529417</v>
      </c>
      <c r="H138" s="56"/>
    </row>
    <row r="139" spans="2:8" ht="30" customHeight="1">
      <c r="B139" s="25"/>
      <c r="C139" s="105"/>
      <c r="D139" s="69" t="s">
        <v>107</v>
      </c>
      <c r="E139" s="69">
        <v>318903</v>
      </c>
      <c r="F139" s="69">
        <v>22814.473796596667</v>
      </c>
      <c r="G139" s="90">
        <v>9050022.404573046</v>
      </c>
      <c r="H139" s="91"/>
    </row>
    <row r="140" spans="2:8" ht="30" customHeight="1">
      <c r="B140" s="25"/>
      <c r="C140" s="105"/>
      <c r="D140" s="69" t="s">
        <v>108</v>
      </c>
      <c r="E140" s="69">
        <v>2292356</v>
      </c>
      <c r="F140" s="69">
        <v>29678.561559038124</v>
      </c>
      <c r="G140" s="90">
        <v>12678093.989637282</v>
      </c>
      <c r="H140" s="91"/>
    </row>
    <row r="141" spans="2:8" ht="30" customHeight="1">
      <c r="B141" s="25"/>
      <c r="C141" s="105"/>
      <c r="D141" s="69" t="s">
        <v>109</v>
      </c>
      <c r="E141" s="69">
        <v>39507</v>
      </c>
      <c r="F141" s="69">
        <v>5720.988726527946</v>
      </c>
      <c r="G141" s="90">
        <v>366096.43155929045</v>
      </c>
      <c r="H141" s="91"/>
    </row>
    <row r="142" spans="2:8" ht="30" customHeight="1">
      <c r="B142" s="25"/>
      <c r="C142" s="105"/>
      <c r="D142" s="69" t="s">
        <v>110</v>
      </c>
      <c r="E142" s="69">
        <v>248477</v>
      </c>
      <c r="F142" s="69">
        <v>17404.691981994347</v>
      </c>
      <c r="G142" s="90">
        <v>1316634.835065643</v>
      </c>
      <c r="H142" s="91"/>
    </row>
    <row r="143" spans="2:8" ht="15">
      <c r="B143" s="25"/>
      <c r="C143" s="105"/>
      <c r="D143" s="69" t="s">
        <v>111</v>
      </c>
      <c r="E143" s="69">
        <v>20595</v>
      </c>
      <c r="F143" s="69">
        <v>1458.5790879455535</v>
      </c>
      <c r="G143" s="90">
        <v>292120.53211993905</v>
      </c>
      <c r="H143" s="91"/>
    </row>
    <row r="144" spans="2:8" ht="30" customHeight="1">
      <c r="B144" s="25"/>
      <c r="C144" s="105"/>
      <c r="D144" s="69" t="s">
        <v>112</v>
      </c>
      <c r="E144" s="69">
        <v>10080</v>
      </c>
      <c r="F144" s="69">
        <v>2949.380380164175</v>
      </c>
      <c r="G144" s="90">
        <v>31301.449019607808</v>
      </c>
      <c r="H144" s="91"/>
    </row>
    <row r="145" spans="2:8" ht="15">
      <c r="B145" s="25"/>
      <c r="C145" s="105"/>
      <c r="D145" s="69" t="s">
        <v>100</v>
      </c>
      <c r="E145" s="69">
        <v>127744</v>
      </c>
      <c r="F145" s="69">
        <v>8557.052409701639</v>
      </c>
      <c r="G145" s="90">
        <v>1548772.5914705875</v>
      </c>
      <c r="H145" s="91"/>
    </row>
    <row r="146" spans="2:8" ht="30" customHeight="1">
      <c r="B146" s="25"/>
      <c r="C146" s="105"/>
      <c r="D146" s="69" t="s">
        <v>113</v>
      </c>
      <c r="E146" s="69">
        <v>146000</v>
      </c>
      <c r="F146" s="69">
        <v>3384.8109277091826</v>
      </c>
      <c r="G146" s="90">
        <v>762112.7960593326</v>
      </c>
      <c r="H146" s="91"/>
    </row>
    <row r="147" spans="2:8" ht="15">
      <c r="B147" s="25"/>
      <c r="C147" s="105"/>
      <c r="D147" s="69" t="s">
        <v>101</v>
      </c>
      <c r="E147" s="69">
        <v>23500</v>
      </c>
      <c r="F147" s="69">
        <v>1977.0287018860415</v>
      </c>
      <c r="G147" s="90">
        <v>111822.00534759377</v>
      </c>
      <c r="H147" s="91"/>
    </row>
    <row r="148" spans="2:8" ht="30" customHeight="1">
      <c r="B148" s="25"/>
      <c r="C148" s="105"/>
      <c r="D148" s="69" t="s">
        <v>143</v>
      </c>
      <c r="E148" s="69">
        <v>1287295</v>
      </c>
      <c r="F148" s="69">
        <v>66616.13836634143</v>
      </c>
      <c r="G148" s="90">
        <v>1789198.6758042616</v>
      </c>
      <c r="H148" s="91"/>
    </row>
    <row r="149" spans="2:8" ht="15">
      <c r="B149" s="25"/>
      <c r="C149" s="105"/>
      <c r="D149" s="69" t="s">
        <v>102</v>
      </c>
      <c r="E149" s="69">
        <v>167596</v>
      </c>
      <c r="F149" s="69">
        <v>7995.175873993918</v>
      </c>
      <c r="G149" s="90">
        <v>716513.1421101779</v>
      </c>
      <c r="H149" s="91"/>
    </row>
    <row r="150" spans="2:8" ht="15">
      <c r="B150" s="25"/>
      <c r="C150" s="105"/>
      <c r="D150" s="69" t="s">
        <v>79</v>
      </c>
      <c r="E150" s="69">
        <v>3392315</v>
      </c>
      <c r="F150" s="69">
        <v>59796.53418628238</v>
      </c>
      <c r="G150" s="80">
        <v>50576546.53412587</v>
      </c>
      <c r="H150" s="80"/>
    </row>
    <row r="151" spans="2:4" ht="15.75">
      <c r="B151" s="25"/>
      <c r="D151" s="6" t="s">
        <v>25</v>
      </c>
    </row>
    <row r="152" ht="15">
      <c r="B152" s="25"/>
    </row>
    <row r="153" ht="15">
      <c r="B153" s="25"/>
    </row>
    <row r="154" ht="15">
      <c r="B154" s="25"/>
    </row>
    <row r="155" ht="15">
      <c r="B155" s="25"/>
    </row>
  </sheetData>
  <sheetProtection/>
  <mergeCells count="173">
    <mergeCell ref="C118:C150"/>
    <mergeCell ref="G150:H150"/>
    <mergeCell ref="C23:C24"/>
    <mergeCell ref="D23:F23"/>
    <mergeCell ref="G23:I23"/>
    <mergeCell ref="J23:L23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D150:F150"/>
    <mergeCell ref="D118:F118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D144:F144"/>
    <mergeCell ref="D145:F145"/>
    <mergeCell ref="D146:F146"/>
    <mergeCell ref="D147:F147"/>
    <mergeCell ref="D148:F148"/>
    <mergeCell ref="D149:F149"/>
    <mergeCell ref="D138:F138"/>
    <mergeCell ref="D139:F139"/>
    <mergeCell ref="D140:F140"/>
    <mergeCell ref="D141:F141"/>
    <mergeCell ref="D142:F142"/>
    <mergeCell ref="D143:F143"/>
    <mergeCell ref="D132:F132"/>
    <mergeCell ref="D133:F133"/>
    <mergeCell ref="D134:F134"/>
    <mergeCell ref="D135:F135"/>
    <mergeCell ref="D136:F136"/>
    <mergeCell ref="D137:F137"/>
    <mergeCell ref="D126:F126"/>
    <mergeCell ref="D127:F127"/>
    <mergeCell ref="D128:F128"/>
    <mergeCell ref="D129:F129"/>
    <mergeCell ref="D130:F130"/>
    <mergeCell ref="D131:F131"/>
    <mergeCell ref="D120:F120"/>
    <mergeCell ref="D121:F121"/>
    <mergeCell ref="D122:F122"/>
    <mergeCell ref="D123:F123"/>
    <mergeCell ref="D124:F124"/>
    <mergeCell ref="D125:F125"/>
    <mergeCell ref="F101:G101"/>
    <mergeCell ref="F102:G102"/>
    <mergeCell ref="F103:G103"/>
    <mergeCell ref="C78:E78"/>
    <mergeCell ref="F78:G78"/>
    <mergeCell ref="D119:F119"/>
    <mergeCell ref="F95:G95"/>
    <mergeCell ref="F96:G96"/>
    <mergeCell ref="F97:G97"/>
    <mergeCell ref="F98:G98"/>
    <mergeCell ref="F85:G85"/>
    <mergeCell ref="F99:G99"/>
    <mergeCell ref="F100:G100"/>
    <mergeCell ref="F89:G89"/>
    <mergeCell ref="F90:G90"/>
    <mergeCell ref="F91:G91"/>
    <mergeCell ref="F92:G92"/>
    <mergeCell ref="F93:G93"/>
    <mergeCell ref="F94:G94"/>
    <mergeCell ref="F86:G86"/>
    <mergeCell ref="C100:E100"/>
    <mergeCell ref="C101:E101"/>
    <mergeCell ref="C102:E102"/>
    <mergeCell ref="C103:E103"/>
    <mergeCell ref="F79:G79"/>
    <mergeCell ref="F80:G80"/>
    <mergeCell ref="F81:G81"/>
    <mergeCell ref="F82:G82"/>
    <mergeCell ref="F83:G83"/>
    <mergeCell ref="F84:G84"/>
    <mergeCell ref="C94:E94"/>
    <mergeCell ref="C95:E95"/>
    <mergeCell ref="C96:E96"/>
    <mergeCell ref="C97:E97"/>
    <mergeCell ref="C98:E98"/>
    <mergeCell ref="C99:E99"/>
    <mergeCell ref="C72:E72"/>
    <mergeCell ref="C73:E73"/>
    <mergeCell ref="C89:E89"/>
    <mergeCell ref="C90:E90"/>
    <mergeCell ref="C91:E91"/>
    <mergeCell ref="C92:E92"/>
    <mergeCell ref="C74:E74"/>
    <mergeCell ref="C75:E75"/>
    <mergeCell ref="C88:E88"/>
    <mergeCell ref="C68:E68"/>
    <mergeCell ref="C69:E69"/>
    <mergeCell ref="C70:E70"/>
    <mergeCell ref="C71:E71"/>
    <mergeCell ref="F68:G68"/>
    <mergeCell ref="F69:G69"/>
    <mergeCell ref="F70:G70"/>
    <mergeCell ref="F71:G71"/>
    <mergeCell ref="F74:G74"/>
    <mergeCell ref="F75:G75"/>
    <mergeCell ref="C42:D42"/>
    <mergeCell ref="C48:C49"/>
    <mergeCell ref="D48:F48"/>
    <mergeCell ref="C55:G55"/>
    <mergeCell ref="C56:C57"/>
    <mergeCell ref="C61:G61"/>
    <mergeCell ref="C67:E67"/>
    <mergeCell ref="F67:G67"/>
    <mergeCell ref="F109:G109"/>
    <mergeCell ref="F110:G110"/>
    <mergeCell ref="F111:G111"/>
    <mergeCell ref="F112:G112"/>
    <mergeCell ref="C84:E84"/>
    <mergeCell ref="C107:E107"/>
    <mergeCell ref="F107:G107"/>
    <mergeCell ref="C108:E108"/>
    <mergeCell ref="F108:G108"/>
    <mergeCell ref="C93:E93"/>
    <mergeCell ref="C114:E114"/>
    <mergeCell ref="C79:E79"/>
    <mergeCell ref="D16:F16"/>
    <mergeCell ref="F114:G114"/>
    <mergeCell ref="C80:E80"/>
    <mergeCell ref="C81:E81"/>
    <mergeCell ref="C82:E82"/>
    <mergeCell ref="C83:E83"/>
    <mergeCell ref="C109:E109"/>
    <mergeCell ref="C110:E110"/>
    <mergeCell ref="B2:I2"/>
    <mergeCell ref="D9:F9"/>
    <mergeCell ref="C37:D37"/>
    <mergeCell ref="C86:E86"/>
    <mergeCell ref="C87:E87"/>
    <mergeCell ref="C113:E113"/>
    <mergeCell ref="F113:G113"/>
    <mergeCell ref="C111:E111"/>
    <mergeCell ref="C112:E112"/>
    <mergeCell ref="D30:F30"/>
    <mergeCell ref="F87:G87"/>
    <mergeCell ref="F88:G88"/>
    <mergeCell ref="C4:D4"/>
    <mergeCell ref="C85:E85"/>
    <mergeCell ref="C9:C10"/>
    <mergeCell ref="C16:C17"/>
    <mergeCell ref="C30:C31"/>
    <mergeCell ref="C62:C63"/>
    <mergeCell ref="F72:G72"/>
    <mergeCell ref="F73:G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00390625" style="25" customWidth="1"/>
    <col min="2" max="2" width="21.28125" style="1" customWidth="1"/>
    <col min="3" max="3" width="20.140625" style="1" bestFit="1" customWidth="1"/>
    <col min="4" max="4" width="19.28125" style="1" customWidth="1"/>
    <col min="5" max="5" width="19.7109375" style="1" customWidth="1"/>
    <col min="6" max="6" width="15.57421875" style="1" bestFit="1" customWidth="1"/>
    <col min="7" max="7" width="14.8515625" style="1" bestFit="1" customWidth="1"/>
    <col min="8" max="8" width="18.57421875" style="1" bestFit="1" customWidth="1"/>
    <col min="9" max="9" width="23.57421875" style="1" bestFit="1" customWidth="1"/>
    <col min="10" max="10" width="14.421875" style="1" bestFit="1" customWidth="1"/>
    <col min="11" max="11" width="8.140625" style="1" bestFit="1" customWidth="1"/>
    <col min="12" max="12" width="8.421875" style="1" bestFit="1" customWidth="1"/>
    <col min="13" max="13" width="9.28125" style="1" bestFit="1" customWidth="1"/>
    <col min="14" max="18" width="14.421875" style="1" bestFit="1" customWidth="1"/>
    <col min="19" max="20" width="13.28125" style="1" customWidth="1"/>
    <col min="21" max="16384" width="11.421875" style="1" customWidth="1"/>
  </cols>
  <sheetData>
    <row r="2" spans="2:9" ht="15">
      <c r="B2" s="65" t="s">
        <v>10</v>
      </c>
      <c r="C2" s="65"/>
      <c r="D2" s="65"/>
      <c r="E2" s="65"/>
      <c r="F2" s="65"/>
      <c r="G2" s="65"/>
      <c r="H2" s="65"/>
      <c r="I2" s="65"/>
    </row>
    <row r="3" spans="1:8" ht="15">
      <c r="A3" s="25">
        <v>1</v>
      </c>
      <c r="B3" s="3" t="s">
        <v>11</v>
      </c>
      <c r="H3" s="2"/>
    </row>
    <row r="4" spans="2:5" ht="15" customHeight="1">
      <c r="B4" s="3"/>
      <c r="C4" s="109" t="s">
        <v>26</v>
      </c>
      <c r="D4" s="62"/>
      <c r="E4" s="64" t="s">
        <v>11</v>
      </c>
    </row>
    <row r="5" spans="2:5" ht="15">
      <c r="B5" s="3"/>
      <c r="C5" s="79"/>
      <c r="D5" s="63"/>
      <c r="E5" s="64"/>
    </row>
    <row r="6" spans="2:6" ht="15" customHeight="1">
      <c r="B6" s="3"/>
      <c r="C6" s="108" t="s">
        <v>5</v>
      </c>
      <c r="D6" s="10" t="s">
        <v>12</v>
      </c>
      <c r="E6" s="23">
        <v>2248.515370415747</v>
      </c>
      <c r="F6" s="14"/>
    </row>
    <row r="7" spans="2:6" ht="15">
      <c r="B7" s="3"/>
      <c r="C7" s="58"/>
      <c r="D7" s="10" t="s">
        <v>13</v>
      </c>
      <c r="E7" s="23">
        <v>765.9177150581974</v>
      </c>
      <c r="F7" s="14"/>
    </row>
    <row r="8" spans="2:5" ht="15">
      <c r="B8" s="3"/>
      <c r="C8" s="58"/>
      <c r="D8" s="10" t="s">
        <v>14</v>
      </c>
      <c r="E8" s="23">
        <v>558.3325864346123</v>
      </c>
    </row>
    <row r="9" spans="3:6" ht="15">
      <c r="C9" s="58"/>
      <c r="D9" s="15" t="s">
        <v>4</v>
      </c>
      <c r="E9" s="23">
        <v>3572.7656719085717</v>
      </c>
      <c r="F9" s="14"/>
    </row>
    <row r="10" spans="3:6" ht="15" customHeight="1">
      <c r="C10" s="108" t="s">
        <v>5</v>
      </c>
      <c r="D10" s="10" t="s">
        <v>12</v>
      </c>
      <c r="E10" s="16">
        <v>0.6293486830370797</v>
      </c>
      <c r="F10" s="14"/>
    </row>
    <row r="11" spans="3:6" ht="15">
      <c r="C11" s="58"/>
      <c r="D11" s="10" t="s">
        <v>13</v>
      </c>
      <c r="E11" s="16">
        <v>0.2143767001234772</v>
      </c>
      <c r="F11" s="14"/>
    </row>
    <row r="12" spans="3:6" ht="15">
      <c r="C12" s="58"/>
      <c r="D12" s="10" t="s">
        <v>14</v>
      </c>
      <c r="E12" s="16">
        <v>0.15627461683943883</v>
      </c>
      <c r="F12" s="14"/>
    </row>
    <row r="13" spans="3:6" ht="15">
      <c r="C13" s="58"/>
      <c r="D13" s="15" t="s">
        <v>4</v>
      </c>
      <c r="E13" s="24">
        <v>1</v>
      </c>
      <c r="F13" s="14"/>
    </row>
    <row r="14" spans="3:4" ht="15.75">
      <c r="C14" s="6" t="s">
        <v>25</v>
      </c>
      <c r="D14" s="3"/>
    </row>
    <row r="15" spans="3:4" ht="15.75">
      <c r="C15" s="6"/>
      <c r="D15" s="3"/>
    </row>
    <row r="16" spans="1:8" ht="15">
      <c r="A16" s="25">
        <v>2</v>
      </c>
      <c r="B16" s="45" t="s">
        <v>119</v>
      </c>
      <c r="H16" s="2"/>
    </row>
    <row r="17" spans="2:7" ht="15">
      <c r="B17" s="3"/>
      <c r="C17" s="79" t="s">
        <v>26</v>
      </c>
      <c r="D17" s="63"/>
      <c r="E17" s="9" t="s">
        <v>2</v>
      </c>
      <c r="F17" s="9" t="s">
        <v>3</v>
      </c>
      <c r="G17" s="9" t="s">
        <v>4</v>
      </c>
    </row>
    <row r="18" spans="2:8" ht="21" customHeight="1">
      <c r="B18" s="3"/>
      <c r="C18" s="106" t="s">
        <v>5</v>
      </c>
      <c r="D18" s="7" t="s">
        <v>12</v>
      </c>
      <c r="E18" s="23">
        <v>2228.270399700187</v>
      </c>
      <c r="F18" s="23">
        <v>20.24497071555895</v>
      </c>
      <c r="G18" s="23">
        <f aca="true" t="shared" si="0" ref="G18:G25">SUM(E18:F18)</f>
        <v>2248.515370415746</v>
      </c>
      <c r="H18" s="14"/>
    </row>
    <row r="19" spans="2:8" ht="15">
      <c r="B19" s="3"/>
      <c r="C19" s="84"/>
      <c r="D19" s="7" t="s">
        <v>13</v>
      </c>
      <c r="E19" s="23">
        <v>765.9177150581974</v>
      </c>
      <c r="F19" s="23">
        <v>0</v>
      </c>
      <c r="G19" s="23">
        <f t="shared" si="0"/>
        <v>765.9177150581974</v>
      </c>
      <c r="H19" s="14"/>
    </row>
    <row r="20" spans="2:7" ht="15">
      <c r="B20" s="3"/>
      <c r="C20" s="84"/>
      <c r="D20" s="7" t="s">
        <v>14</v>
      </c>
      <c r="E20" s="23">
        <v>557.0384687875535</v>
      </c>
      <c r="F20" s="23">
        <v>1.29411764705882</v>
      </c>
      <c r="G20" s="23">
        <f t="shared" si="0"/>
        <v>558.3325864346123</v>
      </c>
    </row>
    <row r="21" spans="2:7" ht="15">
      <c r="B21" s="3"/>
      <c r="C21" s="107"/>
      <c r="D21" s="7" t="s">
        <v>4</v>
      </c>
      <c r="E21" s="30">
        <v>3551.2265835459543</v>
      </c>
      <c r="F21" s="30">
        <v>21.53908836261777</v>
      </c>
      <c r="G21" s="30">
        <f t="shared" si="0"/>
        <v>3572.765671908572</v>
      </c>
    </row>
    <row r="22" spans="3:8" ht="15.75" customHeight="1">
      <c r="C22" s="106" t="s">
        <v>6</v>
      </c>
      <c r="D22" s="7" t="s">
        <v>12</v>
      </c>
      <c r="E22" s="31">
        <v>0.9909962942740229</v>
      </c>
      <c r="F22" s="31">
        <v>0.00900370572597673</v>
      </c>
      <c r="G22" s="32">
        <f t="shared" si="0"/>
        <v>0.9999999999999997</v>
      </c>
      <c r="H22" s="14"/>
    </row>
    <row r="23" spans="3:7" ht="15">
      <c r="C23" s="84"/>
      <c r="D23" s="7" t="s">
        <v>13</v>
      </c>
      <c r="E23" s="31">
        <v>1</v>
      </c>
      <c r="F23" s="31">
        <v>0</v>
      </c>
      <c r="G23" s="32">
        <f t="shared" si="0"/>
        <v>1</v>
      </c>
    </row>
    <row r="24" spans="3:7" ht="15">
      <c r="C24" s="84"/>
      <c r="D24" s="7" t="s">
        <v>14</v>
      </c>
      <c r="E24" s="31">
        <v>0.9976821742479285</v>
      </c>
      <c r="F24" s="31">
        <v>0.0023178257520714805</v>
      </c>
      <c r="G24" s="32">
        <f t="shared" si="0"/>
        <v>1</v>
      </c>
    </row>
    <row r="25" spans="3:7" ht="15">
      <c r="C25" s="84"/>
      <c r="D25" s="12" t="s">
        <v>4</v>
      </c>
      <c r="E25" s="31">
        <v>0.9939713123275977</v>
      </c>
      <c r="F25" s="31">
        <v>0.006028687672402424</v>
      </c>
      <c r="G25" s="32">
        <f t="shared" si="0"/>
        <v>1.0000000000000002</v>
      </c>
    </row>
    <row r="26" spans="3:4" ht="15.75">
      <c r="C26" s="6" t="s">
        <v>25</v>
      </c>
      <c r="D26" s="3"/>
    </row>
    <row r="27" spans="3:4" ht="15.75">
      <c r="C27" s="6"/>
      <c r="D27" s="3"/>
    </row>
    <row r="28" spans="1:2" ht="15">
      <c r="A28" s="25">
        <v>3</v>
      </c>
      <c r="B28" s="3" t="s">
        <v>144</v>
      </c>
    </row>
    <row r="29" spans="3:7" ht="15" customHeight="1">
      <c r="C29" s="109" t="s">
        <v>26</v>
      </c>
      <c r="D29" s="62"/>
      <c r="E29" s="78" t="s">
        <v>28</v>
      </c>
      <c r="F29" s="79"/>
      <c r="G29" s="63"/>
    </row>
    <row r="30" spans="3:7" ht="15" customHeight="1">
      <c r="C30" s="79"/>
      <c r="D30" s="63"/>
      <c r="E30" s="9" t="s">
        <v>2</v>
      </c>
      <c r="F30" s="9" t="s">
        <v>3</v>
      </c>
      <c r="G30" s="9" t="s">
        <v>4</v>
      </c>
    </row>
    <row r="31" spans="3:7" ht="15" customHeight="1">
      <c r="C31" s="106" t="s">
        <v>5</v>
      </c>
      <c r="D31" s="10" t="s">
        <v>12</v>
      </c>
      <c r="E31" s="23">
        <v>352.39175565175555</v>
      </c>
      <c r="F31" s="23">
        <v>1896.12361476399</v>
      </c>
      <c r="G31" s="33">
        <f aca="true" t="shared" si="1" ref="G31:G38">SUM(E31:F31)</f>
        <v>2248.5153704157456</v>
      </c>
    </row>
    <row r="32" spans="3:7" ht="15">
      <c r="C32" s="84"/>
      <c r="D32" s="10" t="s">
        <v>13</v>
      </c>
      <c r="E32" s="23">
        <v>226.0847954333248</v>
      </c>
      <c r="F32" s="23">
        <v>539.8329196248728</v>
      </c>
      <c r="G32" s="33">
        <f t="shared" si="1"/>
        <v>765.9177150581977</v>
      </c>
    </row>
    <row r="33" spans="3:7" ht="15">
      <c r="C33" s="84"/>
      <c r="D33" s="10" t="s">
        <v>14</v>
      </c>
      <c r="E33" s="23">
        <v>217.2679297173416</v>
      </c>
      <c r="F33" s="23">
        <v>341.06465671726966</v>
      </c>
      <c r="G33" s="33">
        <f t="shared" si="1"/>
        <v>558.3325864346112</v>
      </c>
    </row>
    <row r="34" spans="3:7" ht="15">
      <c r="C34" s="107"/>
      <c r="D34" s="8" t="s">
        <v>4</v>
      </c>
      <c r="E34" s="23">
        <v>795.7444808024217</v>
      </c>
      <c r="F34" s="23">
        <v>2777.0211911061483</v>
      </c>
      <c r="G34" s="33">
        <f t="shared" si="1"/>
        <v>3572.76567190857</v>
      </c>
    </row>
    <row r="35" spans="3:7" ht="15" customHeight="1">
      <c r="C35" s="106" t="s">
        <v>6</v>
      </c>
      <c r="D35" s="8" t="s">
        <v>12</v>
      </c>
      <c r="E35" s="16">
        <v>0.15672196876581673</v>
      </c>
      <c r="F35" s="16">
        <v>0.8432780312341827</v>
      </c>
      <c r="G35" s="35">
        <f t="shared" si="1"/>
        <v>0.9999999999999993</v>
      </c>
    </row>
    <row r="36" spans="3:7" ht="15">
      <c r="C36" s="84"/>
      <c r="D36" s="8" t="s">
        <v>13</v>
      </c>
      <c r="E36" s="16">
        <v>0.29518157236531084</v>
      </c>
      <c r="F36" s="16">
        <v>0.7048184276346895</v>
      </c>
      <c r="G36" s="35">
        <f t="shared" si="1"/>
        <v>1.0000000000000004</v>
      </c>
    </row>
    <row r="37" spans="3:7" ht="15">
      <c r="C37" s="84"/>
      <c r="D37" s="8" t="s">
        <v>14</v>
      </c>
      <c r="E37" s="16">
        <v>0.3891371110985412</v>
      </c>
      <c r="F37" s="16">
        <v>0.6108628889014569</v>
      </c>
      <c r="G37" s="35">
        <f t="shared" si="1"/>
        <v>0.9999999999999981</v>
      </c>
    </row>
    <row r="38" spans="3:7" ht="15">
      <c r="C38" s="84"/>
      <c r="D38" s="8" t="s">
        <v>4</v>
      </c>
      <c r="E38" s="16">
        <v>0.22272506900161043</v>
      </c>
      <c r="F38" s="16">
        <v>0.7772749309983891</v>
      </c>
      <c r="G38" s="35">
        <f t="shared" si="1"/>
        <v>0.9999999999999996</v>
      </c>
    </row>
    <row r="39" spans="3:8" ht="15.75">
      <c r="C39" s="6" t="s">
        <v>25</v>
      </c>
      <c r="D39" s="3"/>
      <c r="E39" s="3"/>
      <c r="H39" s="4"/>
    </row>
    <row r="40" spans="3:8" ht="15.75">
      <c r="C40" s="6"/>
      <c r="D40" s="3"/>
      <c r="E40" s="3"/>
      <c r="H40" s="4"/>
    </row>
    <row r="41" spans="1:8" ht="15.75">
      <c r="A41" s="25">
        <v>4</v>
      </c>
      <c r="B41" s="3" t="s">
        <v>33</v>
      </c>
      <c r="C41" s="6"/>
      <c r="D41" s="3"/>
      <c r="E41" s="3"/>
      <c r="H41" s="4"/>
    </row>
    <row r="42" spans="3:13" ht="15" customHeight="1">
      <c r="C42" s="109" t="s">
        <v>26</v>
      </c>
      <c r="D42" s="62"/>
      <c r="E42" s="64" t="s">
        <v>15</v>
      </c>
      <c r="F42" s="64"/>
      <c r="G42" s="64"/>
      <c r="H42" s="72" t="s">
        <v>16</v>
      </c>
      <c r="I42" s="73"/>
      <c r="J42" s="74"/>
      <c r="K42" s="72" t="s">
        <v>17</v>
      </c>
      <c r="L42" s="73"/>
      <c r="M42" s="74"/>
    </row>
    <row r="43" spans="3:13" ht="15" customHeight="1">
      <c r="C43" s="79"/>
      <c r="D43" s="63"/>
      <c r="E43" s="9" t="s">
        <v>2</v>
      </c>
      <c r="F43" s="9" t="s">
        <v>3</v>
      </c>
      <c r="G43" s="9" t="s">
        <v>4</v>
      </c>
      <c r="H43" s="9" t="s">
        <v>2</v>
      </c>
      <c r="I43" s="9" t="s">
        <v>3</v>
      </c>
      <c r="J43" s="9" t="s">
        <v>4</v>
      </c>
      <c r="K43" s="9" t="s">
        <v>2</v>
      </c>
      <c r="L43" s="9" t="s">
        <v>3</v>
      </c>
      <c r="M43" s="9" t="s">
        <v>4</v>
      </c>
    </row>
    <row r="44" spans="3:13" ht="15" customHeight="1">
      <c r="C44" s="106" t="s">
        <v>5</v>
      </c>
      <c r="D44" s="10" t="s">
        <v>12</v>
      </c>
      <c r="E44" s="23">
        <v>264.2789576436635</v>
      </c>
      <c r="F44" s="23">
        <v>1984.2364127720823</v>
      </c>
      <c r="G44" s="33">
        <f aca="true" t="shared" si="2" ref="G44:G51">SUM(E44:F44)</f>
        <v>2248.5153704157456</v>
      </c>
      <c r="H44" s="23">
        <v>217.80240429505128</v>
      </c>
      <c r="I44" s="23">
        <v>2030.712966120694</v>
      </c>
      <c r="J44" s="33">
        <f aca="true" t="shared" si="3" ref="J44:J51">SUM(H44:I44)</f>
        <v>2248.5153704157456</v>
      </c>
      <c r="K44" s="23">
        <v>29.87962962962963</v>
      </c>
      <c r="L44" s="23">
        <v>2218.6357407861165</v>
      </c>
      <c r="M44" s="33">
        <f aca="true" t="shared" si="4" ref="M44:M51">SUM(K44:L44)</f>
        <v>2248.515370415746</v>
      </c>
    </row>
    <row r="45" spans="3:13" ht="15">
      <c r="C45" s="84"/>
      <c r="D45" s="10" t="s">
        <v>13</v>
      </c>
      <c r="E45" s="23">
        <v>150.85781724811144</v>
      </c>
      <c r="F45" s="23">
        <v>615.059897810086</v>
      </c>
      <c r="G45" s="33">
        <f t="shared" si="2"/>
        <v>765.9177150581975</v>
      </c>
      <c r="H45" s="23">
        <v>88.59460529666406</v>
      </c>
      <c r="I45" s="23">
        <v>677.3231097615335</v>
      </c>
      <c r="J45" s="33">
        <f t="shared" si="3"/>
        <v>765.9177150581976</v>
      </c>
      <c r="K45" s="23">
        <v>6.80908496732026</v>
      </c>
      <c r="L45" s="23">
        <v>759.1086300908771</v>
      </c>
      <c r="M45" s="33">
        <f t="shared" si="4"/>
        <v>765.9177150581974</v>
      </c>
    </row>
    <row r="46" spans="3:13" ht="15">
      <c r="C46" s="84"/>
      <c r="D46" s="10" t="s">
        <v>14</v>
      </c>
      <c r="E46" s="23">
        <v>157.085370511841</v>
      </c>
      <c r="F46" s="23">
        <v>401.2472159227704</v>
      </c>
      <c r="G46" s="33">
        <f t="shared" si="2"/>
        <v>558.3325864346114</v>
      </c>
      <c r="H46" s="23">
        <v>76.78598803157621</v>
      </c>
      <c r="I46" s="23">
        <v>481.5465984030357</v>
      </c>
      <c r="J46" s="33">
        <f t="shared" si="3"/>
        <v>558.3325864346119</v>
      </c>
      <c r="K46" s="23">
        <v>35.614381207028266</v>
      </c>
      <c r="L46" s="23">
        <v>522.718205227584</v>
      </c>
      <c r="M46" s="33">
        <f t="shared" si="4"/>
        <v>558.3325864346123</v>
      </c>
    </row>
    <row r="47" spans="3:13" ht="15">
      <c r="C47" s="107"/>
      <c r="D47" s="8" t="s">
        <v>4</v>
      </c>
      <c r="E47" s="23">
        <v>572.2221454036156</v>
      </c>
      <c r="F47" s="23">
        <v>3000.543526504961</v>
      </c>
      <c r="G47" s="33">
        <f t="shared" si="2"/>
        <v>3572.7656719085767</v>
      </c>
      <c r="H47" s="23">
        <v>383.182997623292</v>
      </c>
      <c r="I47" s="23">
        <v>3189.5826742852837</v>
      </c>
      <c r="J47" s="33">
        <f t="shared" si="3"/>
        <v>3572.7656719085758</v>
      </c>
      <c r="K47" s="23">
        <v>72.30309580397815</v>
      </c>
      <c r="L47" s="23">
        <v>3500.4625761045936</v>
      </c>
      <c r="M47" s="33">
        <f t="shared" si="4"/>
        <v>3572.7656719085717</v>
      </c>
    </row>
    <row r="48" spans="3:13" ht="15" customHeight="1">
      <c r="C48" s="106" t="s">
        <v>6</v>
      </c>
      <c r="D48" s="8" t="s">
        <v>12</v>
      </c>
      <c r="E48" s="16">
        <v>0.11753486817161438</v>
      </c>
      <c r="F48" s="16">
        <v>0.8824651318283852</v>
      </c>
      <c r="G48" s="35">
        <f t="shared" si="2"/>
        <v>0.9999999999999996</v>
      </c>
      <c r="H48" s="16">
        <v>0.0968649835178934</v>
      </c>
      <c r="I48" s="16">
        <v>0.9031350164821059</v>
      </c>
      <c r="J48" s="35">
        <f t="shared" si="3"/>
        <v>0.9999999999999993</v>
      </c>
      <c r="K48" s="16">
        <v>0.013288603681683943</v>
      </c>
      <c r="L48" s="16">
        <v>0.9867113963183156</v>
      </c>
      <c r="M48" s="35">
        <f t="shared" si="4"/>
        <v>0.9999999999999996</v>
      </c>
    </row>
    <row r="49" spans="3:13" ht="15">
      <c r="C49" s="84"/>
      <c r="D49" s="8" t="s">
        <v>13</v>
      </c>
      <c r="E49" s="16">
        <v>0.19696347829825125</v>
      </c>
      <c r="F49" s="16">
        <v>0.8030365217017489</v>
      </c>
      <c r="G49" s="35">
        <f t="shared" si="2"/>
        <v>1.0000000000000002</v>
      </c>
      <c r="H49" s="16">
        <v>0.11567117923357119</v>
      </c>
      <c r="I49" s="16">
        <v>0.8843288207664292</v>
      </c>
      <c r="J49" s="35">
        <f t="shared" si="3"/>
        <v>1.0000000000000004</v>
      </c>
      <c r="K49" s="16">
        <v>0.008890099854659817</v>
      </c>
      <c r="L49" s="16">
        <v>0.9911099001453403</v>
      </c>
      <c r="M49" s="35">
        <f t="shared" si="4"/>
        <v>1</v>
      </c>
    </row>
    <row r="50" spans="3:13" ht="15">
      <c r="C50" s="84"/>
      <c r="D50" s="8" t="s">
        <v>14</v>
      </c>
      <c r="E50" s="16">
        <v>0.2813473086264824</v>
      </c>
      <c r="F50" s="16">
        <v>0.7186526913735161</v>
      </c>
      <c r="G50" s="35">
        <f t="shared" si="2"/>
        <v>0.9999999999999984</v>
      </c>
      <c r="H50" s="16">
        <v>0.13752732671742204</v>
      </c>
      <c r="I50" s="16">
        <v>0.8624726732825774</v>
      </c>
      <c r="J50" s="35">
        <f t="shared" si="3"/>
        <v>0.9999999999999994</v>
      </c>
      <c r="K50" s="16">
        <v>0.06378703674534525</v>
      </c>
      <c r="L50" s="16">
        <v>0.9362129632546548</v>
      </c>
      <c r="M50" s="35">
        <f t="shared" si="4"/>
        <v>1</v>
      </c>
    </row>
    <row r="51" spans="3:13" ht="15">
      <c r="C51" s="84"/>
      <c r="D51" s="8" t="s">
        <v>4</v>
      </c>
      <c r="E51" s="16">
        <v>0.1601622378715743</v>
      </c>
      <c r="F51" s="16">
        <v>0.8398377621284271</v>
      </c>
      <c r="G51" s="35">
        <f t="shared" si="2"/>
        <v>1.0000000000000013</v>
      </c>
      <c r="H51" s="16">
        <v>0.10725108580059649</v>
      </c>
      <c r="I51" s="16">
        <v>0.8927489141994046</v>
      </c>
      <c r="J51" s="35">
        <f t="shared" si="3"/>
        <v>1.000000000000001</v>
      </c>
      <c r="K51" s="16">
        <v>0.02023729022378169</v>
      </c>
      <c r="L51" s="16">
        <v>0.9797627097762184</v>
      </c>
      <c r="M51" s="35">
        <f t="shared" si="4"/>
        <v>1</v>
      </c>
    </row>
    <row r="52" spans="3:8" ht="15.75">
      <c r="C52" s="6" t="s">
        <v>25</v>
      </c>
      <c r="D52" s="3"/>
      <c r="E52" s="3"/>
      <c r="H52" s="4"/>
    </row>
    <row r="53" spans="3:8" ht="15.75">
      <c r="C53" s="6"/>
      <c r="D53" s="3"/>
      <c r="E53" s="3"/>
      <c r="H53" s="4"/>
    </row>
    <row r="54" spans="1:8" ht="15">
      <c r="A54" s="25">
        <v>5</v>
      </c>
      <c r="B54" s="3" t="s">
        <v>29</v>
      </c>
      <c r="H54" s="2"/>
    </row>
    <row r="55" spans="2:7" ht="15" customHeight="1">
      <c r="B55" s="3"/>
      <c r="C55" s="109" t="s">
        <v>26</v>
      </c>
      <c r="D55" s="62"/>
      <c r="E55" s="72" t="s">
        <v>29</v>
      </c>
      <c r="F55" s="73"/>
      <c r="G55" s="74"/>
    </row>
    <row r="56" spans="2:7" ht="28.5">
      <c r="B56" s="3"/>
      <c r="C56" s="79"/>
      <c r="D56" s="63"/>
      <c r="E56" s="9" t="s">
        <v>30</v>
      </c>
      <c r="F56" s="9" t="s">
        <v>31</v>
      </c>
      <c r="G56" s="9" t="s">
        <v>4</v>
      </c>
    </row>
    <row r="57" spans="2:8" ht="21" customHeight="1">
      <c r="B57" s="3"/>
      <c r="C57" s="106" t="s">
        <v>5</v>
      </c>
      <c r="D57" s="7" t="s">
        <v>12</v>
      </c>
      <c r="E57" s="23">
        <v>35.12619047619048</v>
      </c>
      <c r="F57" s="23">
        <v>182.6762138188608</v>
      </c>
      <c r="G57" s="33">
        <f aca="true" t="shared" si="5" ref="G57:G64">SUM(E57:F57)</f>
        <v>217.80240429505128</v>
      </c>
      <c r="H57" s="14"/>
    </row>
    <row r="58" spans="2:8" ht="15">
      <c r="B58" s="3"/>
      <c r="C58" s="84"/>
      <c r="D58" s="7" t="s">
        <v>13</v>
      </c>
      <c r="E58" s="23">
        <v>42.206830065359455</v>
      </c>
      <c r="F58" s="23">
        <v>46.38777523130461</v>
      </c>
      <c r="G58" s="33">
        <f t="shared" si="5"/>
        <v>88.59460529666407</v>
      </c>
      <c r="H58" s="14"/>
    </row>
    <row r="59" spans="2:7" ht="15">
      <c r="B59" s="3"/>
      <c r="C59" s="84"/>
      <c r="D59" s="7" t="s">
        <v>14</v>
      </c>
      <c r="E59" s="23">
        <v>24.282295645530926</v>
      </c>
      <c r="F59" s="23">
        <v>52.5036923860453</v>
      </c>
      <c r="G59" s="33">
        <f t="shared" si="5"/>
        <v>76.78598803157622</v>
      </c>
    </row>
    <row r="60" spans="2:7" ht="15">
      <c r="B60" s="3"/>
      <c r="C60" s="107"/>
      <c r="D60" s="7" t="s">
        <v>4</v>
      </c>
      <c r="E60" s="23">
        <v>101.61531618708085</v>
      </c>
      <c r="F60" s="23">
        <v>281.56768143621105</v>
      </c>
      <c r="G60" s="33">
        <f t="shared" si="5"/>
        <v>383.1829976232919</v>
      </c>
    </row>
    <row r="61" spans="3:8" ht="15.75" customHeight="1">
      <c r="C61" s="106" t="s">
        <v>6</v>
      </c>
      <c r="D61" s="7" t="s">
        <v>12</v>
      </c>
      <c r="E61" s="16">
        <v>0.16127549459282342</v>
      </c>
      <c r="F61" s="16">
        <v>0.8387245054071765</v>
      </c>
      <c r="G61" s="35">
        <f t="shared" si="5"/>
        <v>0.9999999999999999</v>
      </c>
      <c r="H61" s="14"/>
    </row>
    <row r="62" spans="3:7" ht="15">
      <c r="C62" s="84"/>
      <c r="D62" s="7" t="s">
        <v>13</v>
      </c>
      <c r="E62" s="16">
        <v>0.4764040646044699</v>
      </c>
      <c r="F62" s="16">
        <v>0.5235959353955302</v>
      </c>
      <c r="G62" s="35">
        <f t="shared" si="5"/>
        <v>1</v>
      </c>
    </row>
    <row r="63" spans="3:7" ht="15">
      <c r="C63" s="84"/>
      <c r="D63" s="7" t="s">
        <v>14</v>
      </c>
      <c r="E63" s="16">
        <v>0.31623342054992476</v>
      </c>
      <c r="F63" s="16">
        <v>0.6837665794500755</v>
      </c>
      <c r="G63" s="35">
        <f t="shared" si="5"/>
        <v>1.0000000000000002</v>
      </c>
    </row>
    <row r="64" spans="3:7" ht="15">
      <c r="C64" s="84"/>
      <c r="D64" s="12" t="s">
        <v>4</v>
      </c>
      <c r="E64" s="16">
        <v>0.26518743476968953</v>
      </c>
      <c r="F64" s="16">
        <v>0.7348125652303102</v>
      </c>
      <c r="G64" s="35">
        <f t="shared" si="5"/>
        <v>0.9999999999999998</v>
      </c>
    </row>
    <row r="65" spans="3:4" ht="15.75">
      <c r="C65" s="6" t="s">
        <v>25</v>
      </c>
      <c r="D65" s="3"/>
    </row>
    <row r="67" spans="1:8" ht="15">
      <c r="A67" s="25">
        <v>6</v>
      </c>
      <c r="B67" s="45" t="s">
        <v>121</v>
      </c>
      <c r="H67" s="2"/>
    </row>
    <row r="68" spans="2:5" ht="30" customHeight="1">
      <c r="B68" s="3"/>
      <c r="C68" s="109" t="s">
        <v>26</v>
      </c>
      <c r="D68" s="62"/>
      <c r="E68" s="17" t="s">
        <v>32</v>
      </c>
    </row>
    <row r="69" spans="2:5" ht="18.75" customHeight="1">
      <c r="B69" s="3"/>
      <c r="C69" s="108" t="s">
        <v>5</v>
      </c>
      <c r="D69" s="10" t="s">
        <v>12</v>
      </c>
      <c r="E69" s="23">
        <v>13388.733678521907</v>
      </c>
    </row>
    <row r="70" spans="2:5" ht="15">
      <c r="B70" s="3"/>
      <c r="C70" s="58"/>
      <c r="D70" s="10" t="s">
        <v>13</v>
      </c>
      <c r="E70" s="23">
        <v>23578.79903700872</v>
      </c>
    </row>
    <row r="71" spans="2:5" ht="15">
      <c r="B71" s="3"/>
      <c r="C71" s="58"/>
      <c r="D71" s="10" t="s">
        <v>14</v>
      </c>
      <c r="E71" s="23">
        <v>122126.62784865483</v>
      </c>
    </row>
    <row r="72" spans="3:5" ht="15">
      <c r="C72" s="58"/>
      <c r="D72" s="15" t="s">
        <v>4</v>
      </c>
      <c r="E72" s="23">
        <v>159094.1605641861</v>
      </c>
    </row>
    <row r="73" spans="3:5" ht="15" customHeight="1">
      <c r="C73" s="108" t="s">
        <v>41</v>
      </c>
      <c r="D73" s="10" t="s">
        <v>12</v>
      </c>
      <c r="E73" s="31">
        <f>+E69/$E$72</f>
        <v>0.08415603458381025</v>
      </c>
    </row>
    <row r="74" spans="3:5" ht="15">
      <c r="C74" s="58"/>
      <c r="D74" s="10" t="s">
        <v>13</v>
      </c>
      <c r="E74" s="31">
        <f>+E70/$E$72</f>
        <v>0.1482065649260327</v>
      </c>
    </row>
    <row r="75" spans="3:5" ht="15">
      <c r="C75" s="58"/>
      <c r="D75" s="10" t="s">
        <v>14</v>
      </c>
      <c r="E75" s="31">
        <f>+E71/$E$72</f>
        <v>0.7676374004901529</v>
      </c>
    </row>
    <row r="76" spans="3:5" ht="15">
      <c r="C76" s="58"/>
      <c r="D76" s="15" t="s">
        <v>4</v>
      </c>
      <c r="E76" s="47">
        <f>+E72/$E$72</f>
        <v>1</v>
      </c>
    </row>
    <row r="77" spans="3:4" ht="15.75">
      <c r="C77" s="6" t="s">
        <v>25</v>
      </c>
      <c r="D77" s="3"/>
    </row>
    <row r="79" spans="1:2" ht="15">
      <c r="A79" s="25">
        <v>7</v>
      </c>
      <c r="B79" s="45" t="s">
        <v>36</v>
      </c>
    </row>
    <row r="80" spans="2:5" ht="15">
      <c r="B80" s="45"/>
      <c r="C80" s="72" t="s">
        <v>122</v>
      </c>
      <c r="D80" s="73"/>
      <c r="E80" s="74"/>
    </row>
    <row r="81" spans="2:5" ht="42.75">
      <c r="B81" s="45"/>
      <c r="C81" s="110" t="s">
        <v>115</v>
      </c>
      <c r="D81" s="106"/>
      <c r="E81" s="17" t="s">
        <v>123</v>
      </c>
    </row>
    <row r="82" spans="2:5" ht="15" customHeight="1">
      <c r="B82" s="45"/>
      <c r="C82" s="111" t="s">
        <v>5</v>
      </c>
      <c r="D82" s="8" t="s">
        <v>12</v>
      </c>
      <c r="E82" s="23">
        <v>506.69226423902825</v>
      </c>
    </row>
    <row r="83" spans="2:5" ht="15">
      <c r="B83" s="45"/>
      <c r="C83" s="112"/>
      <c r="D83" s="8" t="s">
        <v>13</v>
      </c>
      <c r="E83" s="23">
        <v>1561.9517163228927</v>
      </c>
    </row>
    <row r="84" spans="2:5" ht="15">
      <c r="B84" s="45"/>
      <c r="C84" s="112"/>
      <c r="D84" s="8" t="s">
        <v>14</v>
      </c>
      <c r="E84" s="23">
        <v>1147.0489304812859</v>
      </c>
    </row>
    <row r="85" spans="2:5" ht="15">
      <c r="B85" s="45"/>
      <c r="C85" s="113"/>
      <c r="D85" s="8" t="s">
        <v>4</v>
      </c>
      <c r="E85" s="23">
        <f>SUM(E82:E84)</f>
        <v>3215.692911043207</v>
      </c>
    </row>
    <row r="86" spans="2:7" ht="15" customHeight="1">
      <c r="B86" s="45"/>
      <c r="C86" s="111" t="s">
        <v>41</v>
      </c>
      <c r="D86" s="8" t="s">
        <v>12</v>
      </c>
      <c r="E86" s="40">
        <f>+E82/E69</f>
        <v>0.03784467421679017</v>
      </c>
      <c r="F86" s="46"/>
      <c r="G86" s="46"/>
    </row>
    <row r="87" spans="2:7" ht="15">
      <c r="B87" s="45"/>
      <c r="C87" s="112"/>
      <c r="D87" s="8" t="s">
        <v>13</v>
      </c>
      <c r="E87" s="40">
        <f>+E83/E70</f>
        <v>0.06624390469893274</v>
      </c>
      <c r="F87" s="46"/>
      <c r="G87" s="46"/>
    </row>
    <row r="88" spans="2:7" ht="15">
      <c r="B88" s="45"/>
      <c r="C88" s="112"/>
      <c r="D88" s="8" t="s">
        <v>14</v>
      </c>
      <c r="E88" s="40">
        <f>+E84/E71</f>
        <v>0.009392291842388082</v>
      </c>
      <c r="F88" s="46"/>
      <c r="G88" s="46"/>
    </row>
    <row r="89" spans="2:7" ht="15">
      <c r="B89" s="45"/>
      <c r="C89" s="113"/>
      <c r="D89" s="8" t="s">
        <v>4</v>
      </c>
      <c r="E89" s="40">
        <f>+E85/E72</f>
        <v>0.02021251376945318</v>
      </c>
      <c r="F89" s="46"/>
      <c r="G89" s="46"/>
    </row>
    <row r="90" spans="2:3" ht="15.75">
      <c r="B90" s="45"/>
      <c r="C90" s="6" t="s">
        <v>25</v>
      </c>
    </row>
    <row r="91" spans="2:3" ht="15.75">
      <c r="B91" s="45"/>
      <c r="C91" s="6"/>
    </row>
    <row r="92" spans="2:7" ht="15">
      <c r="B92" s="45"/>
      <c r="C92" s="64" t="s">
        <v>122</v>
      </c>
      <c r="D92" s="64"/>
      <c r="E92" s="64"/>
      <c r="F92" s="64"/>
      <c r="G92" s="64"/>
    </row>
    <row r="93" spans="2:7" ht="57">
      <c r="B93" s="45"/>
      <c r="C93" s="110" t="s">
        <v>115</v>
      </c>
      <c r="D93" s="106"/>
      <c r="E93" s="17" t="s">
        <v>125</v>
      </c>
      <c r="F93" s="17" t="s">
        <v>126</v>
      </c>
      <c r="G93" s="17" t="s">
        <v>127</v>
      </c>
    </row>
    <row r="94" spans="2:7" ht="15" customHeight="1">
      <c r="B94" s="45"/>
      <c r="C94" s="111" t="s">
        <v>5</v>
      </c>
      <c r="D94" s="8" t="s">
        <v>12</v>
      </c>
      <c r="E94" s="23">
        <v>230.24855119825682</v>
      </c>
      <c r="F94" s="23">
        <v>276.44371304077157</v>
      </c>
      <c r="G94" s="23">
        <v>0.9999999999999983</v>
      </c>
    </row>
    <row r="95" spans="2:7" ht="15">
      <c r="B95" s="45"/>
      <c r="C95" s="112"/>
      <c r="D95" s="8" t="s">
        <v>13</v>
      </c>
      <c r="E95" s="23">
        <v>508.62972328325225</v>
      </c>
      <c r="F95" s="23">
        <v>1053.3219930396394</v>
      </c>
      <c r="G95" s="23">
        <v>110.60271623801034</v>
      </c>
    </row>
    <row r="96" spans="2:7" ht="15">
      <c r="B96" s="45"/>
      <c r="C96" s="112"/>
      <c r="D96" s="8" t="s">
        <v>14</v>
      </c>
      <c r="E96" s="23">
        <v>648.0775893387664</v>
      </c>
      <c r="F96" s="23">
        <v>498.97134114251884</v>
      </c>
      <c r="G96" s="23">
        <v>239.32058356676046</v>
      </c>
    </row>
    <row r="97" spans="2:7" ht="15">
      <c r="B97" s="45"/>
      <c r="C97" s="113"/>
      <c r="D97" s="8" t="s">
        <v>4</v>
      </c>
      <c r="E97" s="23">
        <f>SUM(E94:E96)</f>
        <v>1386.9558638202755</v>
      </c>
      <c r="F97" s="23">
        <f>SUM(F94:F96)</f>
        <v>1828.73704722293</v>
      </c>
      <c r="G97" s="23">
        <f>SUM(G94:G96)</f>
        <v>350.9232998047708</v>
      </c>
    </row>
    <row r="98" spans="2:7" ht="15" customHeight="1">
      <c r="B98" s="45"/>
      <c r="C98" s="111" t="s">
        <v>41</v>
      </c>
      <c r="D98" s="8" t="s">
        <v>12</v>
      </c>
      <c r="E98" s="40">
        <f>+E94/$E$82</f>
        <v>0.45441497225945177</v>
      </c>
      <c r="F98" s="40">
        <f>+F94/$E$82</f>
        <v>0.5455850277405485</v>
      </c>
      <c r="G98" s="40">
        <f>+G94/$E$82</f>
        <v>0.001973584502028742</v>
      </c>
    </row>
    <row r="99" spans="2:7" ht="15">
      <c r="B99" s="45"/>
      <c r="C99" s="112"/>
      <c r="D99" s="8" t="s">
        <v>13</v>
      </c>
      <c r="E99" s="40">
        <f>+E95/$E$83</f>
        <v>0.3256372895320065</v>
      </c>
      <c r="F99" s="40">
        <f>+F95/$E$83</f>
        <v>0.6743627104679929</v>
      </c>
      <c r="G99" s="40">
        <f>+G95/$E$83</f>
        <v>0.07081058593692542</v>
      </c>
    </row>
    <row r="100" spans="2:7" ht="15">
      <c r="B100" s="45"/>
      <c r="C100" s="112"/>
      <c r="D100" s="8" t="s">
        <v>14</v>
      </c>
      <c r="E100" s="40">
        <f>+E96/$E$84</f>
        <v>0.564995591833072</v>
      </c>
      <c r="F100" s="40">
        <f>+F96/$E$84</f>
        <v>0.4350044081669274</v>
      </c>
      <c r="G100" s="40">
        <f>+G96/$E$84</f>
        <v>0.2086402569298808</v>
      </c>
    </row>
    <row r="101" spans="2:7" ht="15">
      <c r="B101" s="45"/>
      <c r="C101" s="113"/>
      <c r="D101" s="8" t="s">
        <v>4</v>
      </c>
      <c r="E101" s="40">
        <f>+E97/$E$85</f>
        <v>0.4313085553216993</v>
      </c>
      <c r="F101" s="40">
        <f>+F97/$E$85</f>
        <v>0.5686914446783001</v>
      </c>
      <c r="G101" s="40">
        <f>+G97/$E$85</f>
        <v>0.10912836191529475</v>
      </c>
    </row>
    <row r="102" spans="2:3" ht="15.75">
      <c r="B102" s="45"/>
      <c r="C102" s="6" t="s">
        <v>25</v>
      </c>
    </row>
    <row r="103" ht="15">
      <c r="B103" s="45"/>
    </row>
    <row r="104" spans="1:2" ht="15">
      <c r="A104" s="25">
        <v>8</v>
      </c>
      <c r="B104" s="45" t="s">
        <v>37</v>
      </c>
    </row>
    <row r="105" spans="2:8" ht="15">
      <c r="B105" s="45"/>
      <c r="C105" s="64" t="s">
        <v>128</v>
      </c>
      <c r="D105" s="64"/>
      <c r="E105" s="64"/>
      <c r="F105" s="64"/>
      <c r="G105" s="64"/>
      <c r="H105" s="64"/>
    </row>
    <row r="106" spans="2:8" ht="15">
      <c r="B106" s="45"/>
      <c r="C106" s="64" t="s">
        <v>26</v>
      </c>
      <c r="D106" s="64"/>
      <c r="E106" s="9" t="s">
        <v>8</v>
      </c>
      <c r="F106" s="9" t="s">
        <v>1</v>
      </c>
      <c r="G106" s="9" t="s">
        <v>7</v>
      </c>
      <c r="H106" s="9" t="s">
        <v>9</v>
      </c>
    </row>
    <row r="107" spans="2:8" ht="15" customHeight="1">
      <c r="B107" s="45"/>
      <c r="C107" s="64" t="s">
        <v>5</v>
      </c>
      <c r="D107" s="10" t="s">
        <v>12</v>
      </c>
      <c r="E107" s="23">
        <v>25354527</v>
      </c>
      <c r="F107" s="23">
        <v>620003.769433871</v>
      </c>
      <c r="G107" s="23">
        <v>2000</v>
      </c>
      <c r="H107" s="23">
        <v>232526429.02238575</v>
      </c>
    </row>
    <row r="108" spans="2:8" ht="15">
      <c r="B108" s="45"/>
      <c r="C108" s="64"/>
      <c r="D108" s="10" t="s">
        <v>13</v>
      </c>
      <c r="E108" s="23">
        <v>17176006</v>
      </c>
      <c r="F108" s="23">
        <v>1697350.497945791</v>
      </c>
      <c r="G108" s="23">
        <v>9306</v>
      </c>
      <c r="H108" s="23">
        <v>440848860.43047404</v>
      </c>
    </row>
    <row r="109" spans="2:8" ht="15">
      <c r="B109" s="45"/>
      <c r="C109" s="64"/>
      <c r="D109" s="10" t="s">
        <v>14</v>
      </c>
      <c r="E109" s="23">
        <v>645218366</v>
      </c>
      <c r="F109" s="23">
        <v>17848874.08799814</v>
      </c>
      <c r="G109" s="23">
        <v>3700</v>
      </c>
      <c r="H109" s="23">
        <v>3997476216.8628473</v>
      </c>
    </row>
    <row r="110" spans="2:8" ht="15">
      <c r="B110" s="45"/>
      <c r="C110" s="17"/>
      <c r="D110" s="10" t="s">
        <v>4</v>
      </c>
      <c r="E110" s="23">
        <v>645218366</v>
      </c>
      <c r="F110" s="23">
        <v>5439252.700814916</v>
      </c>
      <c r="G110" s="23">
        <v>2000</v>
      </c>
      <c r="H110" s="23">
        <v>4670851506.3157</v>
      </c>
    </row>
    <row r="111" spans="2:3" ht="15.75">
      <c r="B111" s="45"/>
      <c r="C111" s="6" t="s">
        <v>25</v>
      </c>
    </row>
    <row r="112" ht="15">
      <c r="B112" s="45"/>
    </row>
    <row r="113" spans="1:2" ht="15">
      <c r="A113" s="25">
        <v>9</v>
      </c>
      <c r="B113" s="45" t="s">
        <v>38</v>
      </c>
    </row>
    <row r="114" spans="2:8" ht="15">
      <c r="B114" s="45"/>
      <c r="C114" s="64" t="s">
        <v>129</v>
      </c>
      <c r="D114" s="64"/>
      <c r="E114" s="64"/>
      <c r="F114" s="64"/>
      <c r="G114" s="64"/>
      <c r="H114" s="64"/>
    </row>
    <row r="115" spans="2:8" ht="15">
      <c r="B115" s="45"/>
      <c r="C115" s="64" t="s">
        <v>26</v>
      </c>
      <c r="D115" s="64"/>
      <c r="E115" s="9" t="s">
        <v>8</v>
      </c>
      <c r="F115" s="9" t="s">
        <v>1</v>
      </c>
      <c r="G115" s="9" t="s">
        <v>7</v>
      </c>
      <c r="H115" s="9" t="s">
        <v>9</v>
      </c>
    </row>
    <row r="116" spans="2:8" ht="15" customHeight="1">
      <c r="B116" s="45"/>
      <c r="C116" s="106" t="s">
        <v>5</v>
      </c>
      <c r="D116" s="8" t="s">
        <v>12</v>
      </c>
      <c r="E116" s="23">
        <v>6000000</v>
      </c>
      <c r="F116" s="23">
        <v>72225.97690891552</v>
      </c>
      <c r="G116" s="23">
        <v>1314</v>
      </c>
      <c r="H116" s="23">
        <v>14408298.22353577</v>
      </c>
    </row>
    <row r="117" spans="2:8" ht="15">
      <c r="B117" s="45"/>
      <c r="C117" s="84"/>
      <c r="D117" s="8" t="s">
        <v>13</v>
      </c>
      <c r="E117" s="23">
        <v>5509760</v>
      </c>
      <c r="F117" s="23">
        <v>185286.1727298957</v>
      </c>
      <c r="G117" s="23">
        <v>500</v>
      </c>
      <c r="H117" s="23">
        <v>29795783.092488743</v>
      </c>
    </row>
    <row r="118" spans="2:8" ht="15">
      <c r="B118" s="45"/>
      <c r="C118" s="84"/>
      <c r="D118" s="8" t="s">
        <v>14</v>
      </c>
      <c r="E118" s="23">
        <v>42700000</v>
      </c>
      <c r="F118" s="23">
        <v>1577735.3593855533</v>
      </c>
      <c r="G118" s="23">
        <v>283</v>
      </c>
      <c r="H118" s="23">
        <v>261487227.9851758</v>
      </c>
    </row>
    <row r="119" spans="2:8" ht="15">
      <c r="B119" s="45"/>
      <c r="C119" s="84"/>
      <c r="D119" s="8" t="s">
        <v>4</v>
      </c>
      <c r="E119" s="23">
        <v>42700000</v>
      </c>
      <c r="F119" s="23">
        <v>581124.0978284316</v>
      </c>
      <c r="G119" s="23">
        <v>283</v>
      </c>
      <c r="H119" s="23">
        <v>305691309.3012006</v>
      </c>
    </row>
    <row r="120" spans="2:3" ht="15.75">
      <c r="B120" s="45"/>
      <c r="C120" s="6" t="s">
        <v>25</v>
      </c>
    </row>
    <row r="121" ht="15">
      <c r="B121" s="45"/>
    </row>
  </sheetData>
  <sheetProtection/>
  <mergeCells count="39">
    <mergeCell ref="C114:H114"/>
    <mergeCell ref="C115:D115"/>
    <mergeCell ref="C116:C119"/>
    <mergeCell ref="C94:C97"/>
    <mergeCell ref="C98:C101"/>
    <mergeCell ref="C73:C76"/>
    <mergeCell ref="C105:H105"/>
    <mergeCell ref="C106:D106"/>
    <mergeCell ref="C107:C109"/>
    <mergeCell ref="C80:E80"/>
    <mergeCell ref="C81:D81"/>
    <mergeCell ref="C82:C85"/>
    <mergeCell ref="C86:C89"/>
    <mergeCell ref="C92:G92"/>
    <mergeCell ref="C93:D93"/>
    <mergeCell ref="E42:G42"/>
    <mergeCell ref="C68:D68"/>
    <mergeCell ref="C69:C72"/>
    <mergeCell ref="E55:G55"/>
    <mergeCell ref="H42:J42"/>
    <mergeCell ref="K42:M42"/>
    <mergeCell ref="C44:C47"/>
    <mergeCell ref="C48:C51"/>
    <mergeCell ref="B2:I2"/>
    <mergeCell ref="C31:C34"/>
    <mergeCell ref="E29:G29"/>
    <mergeCell ref="C17:D17"/>
    <mergeCell ref="C4:D5"/>
    <mergeCell ref="E4:E5"/>
    <mergeCell ref="C18:C21"/>
    <mergeCell ref="C22:C25"/>
    <mergeCell ref="C35:C38"/>
    <mergeCell ref="C6:C9"/>
    <mergeCell ref="C10:C13"/>
    <mergeCell ref="C61:C64"/>
    <mergeCell ref="C57:C60"/>
    <mergeCell ref="C29:D30"/>
    <mergeCell ref="C55:D56"/>
    <mergeCell ref="C42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3.140625" style="1" customWidth="1"/>
    <col min="4" max="4" width="19.8515625" style="1" customWidth="1"/>
    <col min="5" max="5" width="23.7109375" style="1" customWidth="1"/>
    <col min="6" max="6" width="13.421875" style="1" bestFit="1" customWidth="1"/>
    <col min="7" max="7" width="15.7109375" style="1" bestFit="1" customWidth="1"/>
    <col min="8" max="8" width="17.00390625" style="1" bestFit="1" customWidth="1"/>
    <col min="9" max="16384" width="11.421875" style="1" customWidth="1"/>
  </cols>
  <sheetData>
    <row r="2" spans="3:10" ht="15">
      <c r="C2" s="65" t="s">
        <v>18</v>
      </c>
      <c r="D2" s="65"/>
      <c r="E2" s="65"/>
      <c r="F2" s="65"/>
      <c r="G2" s="65"/>
      <c r="H2" s="65"/>
      <c r="I2" s="65"/>
      <c r="J2" s="65"/>
    </row>
    <row r="3" spans="1:2" ht="15">
      <c r="A3" s="42">
        <v>1</v>
      </c>
      <c r="B3" s="27" t="s">
        <v>11</v>
      </c>
    </row>
    <row r="4" spans="1:5" ht="15">
      <c r="A4" s="42"/>
      <c r="B4" s="27"/>
      <c r="C4" s="64" t="s">
        <v>130</v>
      </c>
      <c r="D4" s="64"/>
      <c r="E4" s="64" t="s">
        <v>11</v>
      </c>
    </row>
    <row r="5" spans="1:5" ht="15">
      <c r="A5" s="42"/>
      <c r="B5" s="27"/>
      <c r="C5" s="64"/>
      <c r="D5" s="64"/>
      <c r="E5" s="64"/>
    </row>
    <row r="6" spans="1:5" ht="15">
      <c r="A6" s="42"/>
      <c r="B6" s="27"/>
      <c r="C6" s="114" t="s">
        <v>5</v>
      </c>
      <c r="D6" s="7" t="s">
        <v>19</v>
      </c>
      <c r="E6" s="49">
        <v>43.724999999999994</v>
      </c>
    </row>
    <row r="7" spans="1:5" ht="15" customHeight="1">
      <c r="A7" s="42"/>
      <c r="B7" s="27"/>
      <c r="C7" s="114"/>
      <c r="D7" s="7" t="s">
        <v>22</v>
      </c>
      <c r="E7" s="49">
        <v>1554.0487373737378</v>
      </c>
    </row>
    <row r="8" spans="1:5" ht="15">
      <c r="A8" s="42"/>
      <c r="B8" s="27"/>
      <c r="C8" s="114"/>
      <c r="D8" s="7" t="s">
        <v>20</v>
      </c>
      <c r="E8" s="49">
        <v>1109.7852567693724</v>
      </c>
    </row>
    <row r="9" spans="1:5" ht="15">
      <c r="A9" s="42"/>
      <c r="B9" s="27"/>
      <c r="C9" s="114"/>
      <c r="D9" s="7" t="s">
        <v>21</v>
      </c>
      <c r="E9" s="49">
        <v>145.98655462184868</v>
      </c>
    </row>
    <row r="10" spans="1:5" ht="15" customHeight="1">
      <c r="A10" s="42"/>
      <c r="B10" s="27"/>
      <c r="C10" s="114"/>
      <c r="D10" s="7" t="s">
        <v>23</v>
      </c>
      <c r="E10" s="49">
        <v>144.8571428571428</v>
      </c>
    </row>
    <row r="11" spans="1:5" ht="15" customHeight="1">
      <c r="A11" s="42"/>
      <c r="B11" s="27"/>
      <c r="C11" s="114"/>
      <c r="D11" s="7" t="s">
        <v>131</v>
      </c>
      <c r="E11" s="49">
        <v>574.362980286453</v>
      </c>
    </row>
    <row r="12" spans="1:5" ht="15">
      <c r="A12" s="42"/>
      <c r="B12" s="27"/>
      <c r="C12" s="114"/>
      <c r="D12" s="7" t="s">
        <v>4</v>
      </c>
      <c r="E12" s="49">
        <f>SUM(E6:E11)</f>
        <v>3572.7656719085544</v>
      </c>
    </row>
    <row r="13" spans="1:5" ht="15">
      <c r="A13" s="42"/>
      <c r="B13" s="27"/>
      <c r="C13" s="114" t="s">
        <v>6</v>
      </c>
      <c r="D13" s="7" t="s">
        <v>19</v>
      </c>
      <c r="E13" s="50">
        <f>+E6/$E$12</f>
        <v>0.012238418081486522</v>
      </c>
    </row>
    <row r="14" spans="1:5" ht="15">
      <c r="A14" s="42"/>
      <c r="B14" s="27"/>
      <c r="C14" s="114"/>
      <c r="D14" s="7" t="s">
        <v>22</v>
      </c>
      <c r="E14" s="50">
        <f aca="true" t="shared" si="0" ref="E14:E19">+E7/$E$12</f>
        <v>0.43497079855885773</v>
      </c>
    </row>
    <row r="15" spans="1:5" ht="15">
      <c r="A15" s="42"/>
      <c r="B15" s="27"/>
      <c r="C15" s="114"/>
      <c r="D15" s="7" t="s">
        <v>20</v>
      </c>
      <c r="E15" s="50">
        <f t="shared" si="0"/>
        <v>0.31062357811351515</v>
      </c>
    </row>
    <row r="16" spans="1:5" ht="15">
      <c r="A16" s="42"/>
      <c r="B16" s="27"/>
      <c r="C16" s="114"/>
      <c r="D16" s="7" t="s">
        <v>21</v>
      </c>
      <c r="E16" s="50">
        <f t="shared" si="0"/>
        <v>0.04086093744397834</v>
      </c>
    </row>
    <row r="17" spans="1:5" ht="15">
      <c r="A17" s="42"/>
      <c r="B17" s="27"/>
      <c r="C17" s="114"/>
      <c r="D17" s="7" t="s">
        <v>23</v>
      </c>
      <c r="E17" s="50">
        <f t="shared" si="0"/>
        <v>0.04054482050029349</v>
      </c>
    </row>
    <row r="18" spans="1:5" ht="15">
      <c r="A18" s="42"/>
      <c r="B18" s="27"/>
      <c r="C18" s="114"/>
      <c r="D18" s="7" t="s">
        <v>131</v>
      </c>
      <c r="E18" s="50">
        <f t="shared" si="0"/>
        <v>0.1607614473018688</v>
      </c>
    </row>
    <row r="19" spans="1:5" ht="15">
      <c r="A19" s="42"/>
      <c r="B19" s="27"/>
      <c r="C19" s="114"/>
      <c r="D19" s="7" t="s">
        <v>4</v>
      </c>
      <c r="E19" s="51">
        <f t="shared" si="0"/>
        <v>1</v>
      </c>
    </row>
    <row r="20" spans="1:3" ht="15.75">
      <c r="A20" s="42"/>
      <c r="B20" s="27"/>
      <c r="C20" s="6" t="s">
        <v>25</v>
      </c>
    </row>
    <row r="21" spans="1:3" ht="15.75">
      <c r="A21" s="42"/>
      <c r="B21" s="27"/>
      <c r="C21" s="6"/>
    </row>
    <row r="22" spans="1:8" ht="15">
      <c r="A22" s="42">
        <v>2</v>
      </c>
      <c r="B22" s="48" t="s">
        <v>119</v>
      </c>
      <c r="H22" s="2"/>
    </row>
    <row r="23" spans="2:7" ht="15" customHeight="1">
      <c r="B23" s="3"/>
      <c r="C23" s="109" t="s">
        <v>130</v>
      </c>
      <c r="D23" s="62"/>
      <c r="E23" s="64" t="s">
        <v>27</v>
      </c>
      <c r="F23" s="64"/>
      <c r="G23" s="64"/>
    </row>
    <row r="24" spans="2:7" ht="15">
      <c r="B24" s="3"/>
      <c r="C24" s="79"/>
      <c r="D24" s="63"/>
      <c r="E24" s="9" t="s">
        <v>2</v>
      </c>
      <c r="F24" s="9" t="s">
        <v>3</v>
      </c>
      <c r="G24" s="9" t="s">
        <v>4</v>
      </c>
    </row>
    <row r="25" spans="2:8" ht="21" customHeight="1">
      <c r="B25" s="3"/>
      <c r="C25" s="106" t="s">
        <v>5</v>
      </c>
      <c r="D25" s="11" t="s">
        <v>19</v>
      </c>
      <c r="E25" s="49">
        <v>43.724999999999994</v>
      </c>
      <c r="F25" s="49">
        <v>0</v>
      </c>
      <c r="G25" s="49">
        <f>SUM(E25:F25)</f>
        <v>43.724999999999994</v>
      </c>
      <c r="H25" s="14"/>
    </row>
    <row r="26" spans="2:8" ht="15">
      <c r="B26" s="3"/>
      <c r="C26" s="84"/>
      <c r="D26" s="11" t="s">
        <v>22</v>
      </c>
      <c r="E26" s="49">
        <v>1534.9802372464142</v>
      </c>
      <c r="F26" s="49">
        <v>19.068500127323652</v>
      </c>
      <c r="G26" s="49">
        <f aca="true" t="shared" si="1" ref="G26:G31">SUM(E26:F26)</f>
        <v>1554.0487373737378</v>
      </c>
      <c r="H26" s="14"/>
    </row>
    <row r="27" spans="2:7" ht="15">
      <c r="B27" s="3"/>
      <c r="C27" s="84"/>
      <c r="D27" s="11" t="s">
        <v>20</v>
      </c>
      <c r="E27" s="49">
        <v>1109.7852567693724</v>
      </c>
      <c r="F27" s="49">
        <v>0</v>
      </c>
      <c r="G27" s="49">
        <f t="shared" si="1"/>
        <v>1109.7852567693724</v>
      </c>
    </row>
    <row r="28" spans="2:7" ht="15">
      <c r="B28" s="3"/>
      <c r="C28" s="84"/>
      <c r="D28" s="11" t="s">
        <v>21</v>
      </c>
      <c r="E28" s="49">
        <v>145.98655462184868</v>
      </c>
      <c r="F28" s="49">
        <v>0</v>
      </c>
      <c r="G28" s="49">
        <f t="shared" si="1"/>
        <v>145.98655462184868</v>
      </c>
    </row>
    <row r="29" spans="2:7" ht="15">
      <c r="B29" s="3"/>
      <c r="C29" s="84"/>
      <c r="D29" s="11" t="s">
        <v>23</v>
      </c>
      <c r="E29" s="49">
        <v>144.8571428571428</v>
      </c>
      <c r="F29" s="49">
        <v>0</v>
      </c>
      <c r="G29" s="49">
        <f t="shared" si="1"/>
        <v>144.8571428571428</v>
      </c>
    </row>
    <row r="30" spans="2:7" ht="15">
      <c r="B30" s="3"/>
      <c r="C30" s="84"/>
      <c r="D30" s="11" t="s">
        <v>24</v>
      </c>
      <c r="E30" s="49">
        <v>571.8923920511588</v>
      </c>
      <c r="F30" s="49">
        <v>2.47058823529412</v>
      </c>
      <c r="G30" s="49">
        <f t="shared" si="1"/>
        <v>574.362980286453</v>
      </c>
    </row>
    <row r="31" spans="2:7" ht="15">
      <c r="B31" s="3"/>
      <c r="C31" s="107"/>
      <c r="D31" s="13" t="s">
        <v>4</v>
      </c>
      <c r="E31" s="49">
        <v>3551.2265835459543</v>
      </c>
      <c r="F31" s="49">
        <v>21.53908836261777</v>
      </c>
      <c r="G31" s="49">
        <f t="shared" si="1"/>
        <v>3572.765671908572</v>
      </c>
    </row>
    <row r="32" spans="3:8" ht="15" customHeight="1">
      <c r="C32" s="106" t="s">
        <v>6</v>
      </c>
      <c r="D32" s="11" t="s">
        <v>19</v>
      </c>
      <c r="E32" s="50">
        <v>1</v>
      </c>
      <c r="F32" s="50">
        <v>0</v>
      </c>
      <c r="G32" s="51">
        <f>SUM(E32:F32)</f>
        <v>1</v>
      </c>
      <c r="H32" s="14"/>
    </row>
    <row r="33" spans="3:7" ht="15">
      <c r="C33" s="84"/>
      <c r="D33" s="11" t="s">
        <v>22</v>
      </c>
      <c r="E33" s="50">
        <v>0.9877297927222357</v>
      </c>
      <c r="F33" s="50">
        <v>0.012270207277764296</v>
      </c>
      <c r="G33" s="51">
        <f aca="true" t="shared" si="2" ref="G33:G38">SUM(E33:F33)</f>
        <v>1</v>
      </c>
    </row>
    <row r="34" spans="3:7" ht="15">
      <c r="C34" s="84"/>
      <c r="D34" s="11" t="s">
        <v>20</v>
      </c>
      <c r="E34" s="50">
        <v>1</v>
      </c>
      <c r="F34" s="50">
        <v>0</v>
      </c>
      <c r="G34" s="51">
        <f t="shared" si="2"/>
        <v>1</v>
      </c>
    </row>
    <row r="35" spans="3:7" ht="15">
      <c r="C35" s="84"/>
      <c r="D35" s="11" t="s">
        <v>21</v>
      </c>
      <c r="E35" s="50">
        <v>1</v>
      </c>
      <c r="F35" s="50">
        <v>0</v>
      </c>
      <c r="G35" s="51">
        <f t="shared" si="2"/>
        <v>1</v>
      </c>
    </row>
    <row r="36" spans="3:7" ht="15">
      <c r="C36" s="84"/>
      <c r="D36" s="11" t="s">
        <v>23</v>
      </c>
      <c r="E36" s="50">
        <v>1</v>
      </c>
      <c r="F36" s="50">
        <v>0</v>
      </c>
      <c r="G36" s="51">
        <f t="shared" si="2"/>
        <v>1</v>
      </c>
    </row>
    <row r="37" spans="3:7" ht="15">
      <c r="C37" s="84"/>
      <c r="D37" s="11" t="s">
        <v>24</v>
      </c>
      <c r="E37" s="50">
        <v>0.9956985594126175</v>
      </c>
      <c r="F37" s="50">
        <v>0.004301440587382494</v>
      </c>
      <c r="G37" s="51">
        <f t="shared" si="2"/>
        <v>1</v>
      </c>
    </row>
    <row r="38" spans="3:7" ht="15">
      <c r="C38" s="84"/>
      <c r="D38" s="13" t="s">
        <v>4</v>
      </c>
      <c r="E38" s="50">
        <v>0.9939713123275977</v>
      </c>
      <c r="F38" s="50">
        <v>0.006028687672402424</v>
      </c>
      <c r="G38" s="51">
        <f t="shared" si="2"/>
        <v>1.0000000000000002</v>
      </c>
    </row>
    <row r="39" spans="3:4" ht="15.75">
      <c r="C39" s="6" t="s">
        <v>25</v>
      </c>
      <c r="D39" s="3"/>
    </row>
    <row r="40" spans="3:4" ht="15.75">
      <c r="C40" s="6"/>
      <c r="D40" s="3"/>
    </row>
    <row r="41" spans="1:2" ht="15">
      <c r="A41" s="42">
        <v>3</v>
      </c>
      <c r="B41" s="27" t="s">
        <v>144</v>
      </c>
    </row>
    <row r="42" spans="1:7" ht="15" customHeight="1">
      <c r="A42" s="42"/>
      <c r="B42" s="27"/>
      <c r="C42" s="109" t="s">
        <v>130</v>
      </c>
      <c r="D42" s="62"/>
      <c r="E42" s="78" t="s">
        <v>28</v>
      </c>
      <c r="F42" s="79"/>
      <c r="G42" s="63"/>
    </row>
    <row r="43" spans="1:7" ht="15">
      <c r="A43" s="42"/>
      <c r="B43" s="27"/>
      <c r="C43" s="79"/>
      <c r="D43" s="63"/>
      <c r="E43" s="9" t="s">
        <v>2</v>
      </c>
      <c r="F43" s="9" t="s">
        <v>3</v>
      </c>
      <c r="G43" s="9" t="s">
        <v>4</v>
      </c>
    </row>
    <row r="44" spans="1:7" ht="15">
      <c r="A44" s="42"/>
      <c r="B44" s="27"/>
      <c r="C44" s="106" t="s">
        <v>5</v>
      </c>
      <c r="D44" s="11" t="s">
        <v>19</v>
      </c>
      <c r="E44" s="49">
        <v>26.875</v>
      </c>
      <c r="F44" s="49">
        <v>16.85</v>
      </c>
      <c r="G44" s="49">
        <f>SUM(E44:F44)</f>
        <v>43.725</v>
      </c>
    </row>
    <row r="45" spans="1:7" ht="15">
      <c r="A45" s="42"/>
      <c r="B45" s="27"/>
      <c r="C45" s="84"/>
      <c r="D45" s="11" t="s">
        <v>22</v>
      </c>
      <c r="E45" s="49">
        <v>585.5507630931161</v>
      </c>
      <c r="F45" s="49">
        <v>968.4979742806214</v>
      </c>
      <c r="G45" s="49">
        <f aca="true" t="shared" si="3" ref="G45:G50">SUM(E45:F45)</f>
        <v>1554.0487373737374</v>
      </c>
    </row>
    <row r="46" spans="1:7" ht="15">
      <c r="A46" s="42"/>
      <c r="B46" s="27"/>
      <c r="C46" s="84"/>
      <c r="D46" s="11" t="s">
        <v>20</v>
      </c>
      <c r="E46" s="49">
        <v>81.66940242763768</v>
      </c>
      <c r="F46" s="49">
        <v>1028.115854341735</v>
      </c>
      <c r="G46" s="49">
        <f t="shared" si="3"/>
        <v>1109.7852567693726</v>
      </c>
    </row>
    <row r="47" spans="1:7" ht="15">
      <c r="A47" s="42"/>
      <c r="B47" s="27"/>
      <c r="C47" s="84"/>
      <c r="D47" s="11" t="s">
        <v>21</v>
      </c>
      <c r="E47" s="49">
        <v>6.857142857142839</v>
      </c>
      <c r="F47" s="49">
        <v>139.12941176470585</v>
      </c>
      <c r="G47" s="49">
        <f t="shared" si="3"/>
        <v>145.98655462184868</v>
      </c>
    </row>
    <row r="48" spans="1:7" ht="15">
      <c r="A48" s="42"/>
      <c r="B48" s="27"/>
      <c r="C48" s="84"/>
      <c r="D48" s="11" t="s">
        <v>23</v>
      </c>
      <c r="E48" s="49">
        <v>4.57142857142856</v>
      </c>
      <c r="F48" s="49">
        <v>140.28571428571425</v>
      </c>
      <c r="G48" s="49">
        <f t="shared" si="3"/>
        <v>144.8571428571428</v>
      </c>
    </row>
    <row r="49" spans="1:7" ht="15">
      <c r="A49" s="42"/>
      <c r="B49" s="27"/>
      <c r="C49" s="84"/>
      <c r="D49" s="11" t="s">
        <v>24</v>
      </c>
      <c r="E49" s="49">
        <v>90.22074385309679</v>
      </c>
      <c r="F49" s="49">
        <v>484.1422364333561</v>
      </c>
      <c r="G49" s="49">
        <f t="shared" si="3"/>
        <v>574.362980286453</v>
      </c>
    </row>
    <row r="50" spans="1:7" ht="15">
      <c r="A50" s="42"/>
      <c r="B50" s="27"/>
      <c r="C50" s="107"/>
      <c r="D50" s="13" t="s">
        <v>4</v>
      </c>
      <c r="E50" s="49">
        <v>795.7444808024217</v>
      </c>
      <c r="F50" s="49">
        <v>2777.0211911061483</v>
      </c>
      <c r="G50" s="49">
        <f t="shared" si="3"/>
        <v>3572.76567190857</v>
      </c>
    </row>
    <row r="51" spans="1:7" ht="15">
      <c r="A51" s="42"/>
      <c r="B51" s="27"/>
      <c r="C51" s="106" t="s">
        <v>6</v>
      </c>
      <c r="D51" s="11" t="s">
        <v>19</v>
      </c>
      <c r="E51" s="50">
        <v>0.6146369353916525</v>
      </c>
      <c r="F51" s="50">
        <v>0.38536306460834774</v>
      </c>
      <c r="G51" s="51">
        <f>SUM(E51:F51)</f>
        <v>1.0000000000000002</v>
      </c>
    </row>
    <row r="52" spans="1:7" ht="15">
      <c r="A52" s="42"/>
      <c r="B52" s="27"/>
      <c r="C52" s="84"/>
      <c r="D52" s="11" t="s">
        <v>22</v>
      </c>
      <c r="E52" s="50">
        <v>0.3767904757496002</v>
      </c>
      <c r="F52" s="50">
        <v>0.6232095242503997</v>
      </c>
      <c r="G52" s="51">
        <f aca="true" t="shared" si="4" ref="G52:G57">SUM(E52:F52)</f>
        <v>0.9999999999999998</v>
      </c>
    </row>
    <row r="53" spans="1:7" ht="15">
      <c r="A53" s="42"/>
      <c r="B53" s="27"/>
      <c r="C53" s="84"/>
      <c r="D53" s="11" t="s">
        <v>20</v>
      </c>
      <c r="E53" s="50">
        <v>0.07359027517213597</v>
      </c>
      <c r="F53" s="50">
        <v>0.9264097248278644</v>
      </c>
      <c r="G53" s="51">
        <f t="shared" si="4"/>
        <v>1.0000000000000004</v>
      </c>
    </row>
    <row r="54" spans="1:7" ht="15">
      <c r="A54" s="42"/>
      <c r="B54" s="27"/>
      <c r="C54" s="84"/>
      <c r="D54" s="11" t="s">
        <v>21</v>
      </c>
      <c r="E54" s="50">
        <v>0.04697105753954538</v>
      </c>
      <c r="F54" s="50">
        <v>0.9530289424604547</v>
      </c>
      <c r="G54" s="51">
        <f t="shared" si="4"/>
        <v>1</v>
      </c>
    </row>
    <row r="55" spans="1:7" ht="15">
      <c r="A55" s="42"/>
      <c r="B55" s="27"/>
      <c r="C55" s="84"/>
      <c r="D55" s="11" t="s">
        <v>23</v>
      </c>
      <c r="E55" s="50">
        <v>0.03155818540433918</v>
      </c>
      <c r="F55" s="50">
        <v>0.9684418145956609</v>
      </c>
      <c r="G55" s="51">
        <f t="shared" si="4"/>
        <v>1</v>
      </c>
    </row>
    <row r="56" spans="1:7" ht="15">
      <c r="A56" s="42"/>
      <c r="B56" s="27"/>
      <c r="C56" s="84"/>
      <c r="D56" s="11" t="s">
        <v>24</v>
      </c>
      <c r="E56" s="50">
        <v>0.1570796638183416</v>
      </c>
      <c r="F56" s="50">
        <v>0.8429203361816583</v>
      </c>
      <c r="G56" s="51">
        <f t="shared" si="4"/>
        <v>0.9999999999999999</v>
      </c>
    </row>
    <row r="57" spans="1:7" ht="15">
      <c r="A57" s="42"/>
      <c r="B57" s="27"/>
      <c r="C57" s="84"/>
      <c r="D57" s="13" t="s">
        <v>4</v>
      </c>
      <c r="E57" s="50">
        <v>0.22272506900161043</v>
      </c>
      <c r="F57" s="50">
        <v>0.7772749309983891</v>
      </c>
      <c r="G57" s="51">
        <f t="shared" si="4"/>
        <v>0.9999999999999996</v>
      </c>
    </row>
    <row r="58" spans="1:5" ht="15.75">
      <c r="A58" s="42"/>
      <c r="B58" s="27"/>
      <c r="C58" s="6" t="s">
        <v>25</v>
      </c>
      <c r="D58" s="3"/>
      <c r="E58" s="3"/>
    </row>
    <row r="59" spans="1:2" ht="15">
      <c r="A59" s="42"/>
      <c r="B59" s="27"/>
    </row>
    <row r="60" spans="1:2" ht="15">
      <c r="A60" s="42">
        <v>4</v>
      </c>
      <c r="B60" s="27" t="s">
        <v>33</v>
      </c>
    </row>
    <row r="61" spans="3:13" ht="15" customHeight="1">
      <c r="C61" s="109" t="s">
        <v>130</v>
      </c>
      <c r="D61" s="62"/>
      <c r="E61" s="64" t="s">
        <v>15</v>
      </c>
      <c r="F61" s="64"/>
      <c r="G61" s="64"/>
      <c r="H61" s="72" t="s">
        <v>16</v>
      </c>
      <c r="I61" s="73"/>
      <c r="J61" s="74"/>
      <c r="K61" s="72" t="s">
        <v>17</v>
      </c>
      <c r="L61" s="73"/>
      <c r="M61" s="74"/>
    </row>
    <row r="62" spans="3:13" ht="15" customHeight="1">
      <c r="C62" s="79"/>
      <c r="D62" s="63"/>
      <c r="E62" s="5" t="s">
        <v>2</v>
      </c>
      <c r="F62" s="5" t="s">
        <v>3</v>
      </c>
      <c r="G62" s="5" t="s">
        <v>4</v>
      </c>
      <c r="H62" s="5" t="s">
        <v>2</v>
      </c>
      <c r="I62" s="5" t="s">
        <v>3</v>
      </c>
      <c r="J62" s="5" t="s">
        <v>4</v>
      </c>
      <c r="K62" s="5" t="s">
        <v>2</v>
      </c>
      <c r="L62" s="5" t="s">
        <v>3</v>
      </c>
      <c r="M62" s="5" t="s">
        <v>4</v>
      </c>
    </row>
    <row r="63" spans="3:13" ht="15" customHeight="1">
      <c r="C63" s="106" t="s">
        <v>5</v>
      </c>
      <c r="D63" s="11" t="s">
        <v>19</v>
      </c>
      <c r="E63" s="49">
        <v>12.9</v>
      </c>
      <c r="F63" s="49">
        <v>30.824999999999996</v>
      </c>
      <c r="G63" s="49">
        <f>SUM(E63:F63)</f>
        <v>43.724999999999994</v>
      </c>
      <c r="H63" s="49">
        <v>3.4</v>
      </c>
      <c r="I63" s="49">
        <v>40.324999999999996</v>
      </c>
      <c r="J63" s="49">
        <f>SUM(H63:I63)</f>
        <v>43.724999999999994</v>
      </c>
      <c r="K63" s="49">
        <v>0</v>
      </c>
      <c r="L63" s="49">
        <v>43.724999999999994</v>
      </c>
      <c r="M63" s="49">
        <f>SUM(K63:L63)</f>
        <v>43.724999999999994</v>
      </c>
    </row>
    <row r="64" spans="3:13" ht="15">
      <c r="C64" s="84"/>
      <c r="D64" s="11" t="s">
        <v>22</v>
      </c>
      <c r="E64" s="49">
        <v>445.3151426024955</v>
      </c>
      <c r="F64" s="49">
        <v>1108.7335947712422</v>
      </c>
      <c r="G64" s="49">
        <f aca="true" t="shared" si="5" ref="G64:G69">SUM(E64:F64)</f>
        <v>1554.0487373737378</v>
      </c>
      <c r="H64" s="49">
        <v>301.21815168491645</v>
      </c>
      <c r="I64" s="49">
        <v>1252.8305856888217</v>
      </c>
      <c r="J64" s="49">
        <f aca="true" t="shared" si="6" ref="J64:J76">SUM(H64:I64)</f>
        <v>1554.048737373738</v>
      </c>
      <c r="K64" s="49">
        <v>31.258550207961996</v>
      </c>
      <c r="L64" s="49">
        <v>1522.7901871657755</v>
      </c>
      <c r="M64" s="49">
        <f aca="true" t="shared" si="7" ref="M64:M69">SUM(K64:L64)</f>
        <v>1554.0487373737374</v>
      </c>
    </row>
    <row r="65" spans="3:13" ht="15">
      <c r="C65" s="84"/>
      <c r="D65" s="11" t="s">
        <v>20</v>
      </c>
      <c r="E65" s="49">
        <v>68.83123249299716</v>
      </c>
      <c r="F65" s="49">
        <v>1040.9540242763755</v>
      </c>
      <c r="G65" s="49">
        <f t="shared" si="5"/>
        <v>1109.7852567693726</v>
      </c>
      <c r="H65" s="49">
        <v>36.779131652661036</v>
      </c>
      <c r="I65" s="49">
        <v>1073.0061251167117</v>
      </c>
      <c r="J65" s="49">
        <f t="shared" si="6"/>
        <v>1109.7852567693728</v>
      </c>
      <c r="K65" s="49">
        <v>5.6470588235294</v>
      </c>
      <c r="L65" s="49">
        <v>1104.138197945843</v>
      </c>
      <c r="M65" s="49">
        <f t="shared" si="7"/>
        <v>1109.7852567693726</v>
      </c>
    </row>
    <row r="66" spans="3:13" ht="15">
      <c r="C66" s="84"/>
      <c r="D66" s="11" t="s">
        <v>21</v>
      </c>
      <c r="E66" s="49">
        <v>4.57142857142856</v>
      </c>
      <c r="F66" s="49">
        <v>141.41512605042013</v>
      </c>
      <c r="G66" s="49">
        <f t="shared" si="5"/>
        <v>145.98655462184868</v>
      </c>
      <c r="H66" s="49">
        <v>5.714285714285699</v>
      </c>
      <c r="I66" s="49">
        <v>140.272268907563</v>
      </c>
      <c r="J66" s="49">
        <f t="shared" si="6"/>
        <v>145.98655462184868</v>
      </c>
      <c r="K66" s="49">
        <v>1.14285714285714</v>
      </c>
      <c r="L66" s="49">
        <v>144.84369747899154</v>
      </c>
      <c r="M66" s="49">
        <f t="shared" si="7"/>
        <v>145.98655462184868</v>
      </c>
    </row>
    <row r="67" spans="3:13" ht="15">
      <c r="C67" s="84"/>
      <c r="D67" s="11" t="s">
        <v>23</v>
      </c>
      <c r="E67" s="49">
        <v>1.14285714285714</v>
      </c>
      <c r="F67" s="49">
        <v>143.71428571428567</v>
      </c>
      <c r="G67" s="49">
        <f t="shared" si="5"/>
        <v>144.8571428571428</v>
      </c>
      <c r="H67" s="49">
        <v>3.42857142857142</v>
      </c>
      <c r="I67" s="49">
        <v>141.4285714285714</v>
      </c>
      <c r="J67" s="49">
        <f t="shared" si="6"/>
        <v>144.8571428571428</v>
      </c>
      <c r="K67" s="49">
        <v>0</v>
      </c>
      <c r="L67" s="49">
        <v>144.8571428571428</v>
      </c>
      <c r="M67" s="49">
        <f t="shared" si="7"/>
        <v>144.8571428571428</v>
      </c>
    </row>
    <row r="68" spans="3:13" ht="15">
      <c r="C68" s="84"/>
      <c r="D68" s="11" t="s">
        <v>24</v>
      </c>
      <c r="E68" s="49">
        <v>39.461484593837525</v>
      </c>
      <c r="F68" s="49">
        <v>534.9014956926153</v>
      </c>
      <c r="G68" s="49">
        <f t="shared" si="5"/>
        <v>574.3629802864529</v>
      </c>
      <c r="H68" s="49">
        <v>32.64285714285714</v>
      </c>
      <c r="I68" s="49">
        <v>541.7201231435957</v>
      </c>
      <c r="J68" s="49">
        <f t="shared" si="6"/>
        <v>574.3629802864529</v>
      </c>
      <c r="K68" s="49">
        <v>34.25462962962963</v>
      </c>
      <c r="L68" s="49">
        <v>540.1083506568233</v>
      </c>
      <c r="M68" s="49">
        <f t="shared" si="7"/>
        <v>574.362980286453</v>
      </c>
    </row>
    <row r="69" spans="3:13" ht="15">
      <c r="C69" s="107"/>
      <c r="D69" s="13" t="s">
        <v>4</v>
      </c>
      <c r="E69" s="49">
        <v>572.2221454036156</v>
      </c>
      <c r="F69" s="49">
        <v>3000.543526504961</v>
      </c>
      <c r="G69" s="49">
        <f t="shared" si="5"/>
        <v>3572.7656719085767</v>
      </c>
      <c r="H69" s="49">
        <v>383.182997623292</v>
      </c>
      <c r="I69" s="49">
        <v>3189.5826742852837</v>
      </c>
      <c r="J69" s="49">
        <f t="shared" si="6"/>
        <v>3572.7656719085758</v>
      </c>
      <c r="K69" s="49">
        <v>72.30309580397815</v>
      </c>
      <c r="L69" s="49">
        <v>3500.4625761045936</v>
      </c>
      <c r="M69" s="49">
        <f t="shared" si="7"/>
        <v>3572.7656719085717</v>
      </c>
    </row>
    <row r="70" spans="3:13" ht="15" customHeight="1">
      <c r="C70" s="106" t="s">
        <v>6</v>
      </c>
      <c r="D70" s="11" t="s">
        <v>19</v>
      </c>
      <c r="E70" s="50">
        <v>0.2950257289879932</v>
      </c>
      <c r="F70" s="50">
        <v>0.7049742710120068</v>
      </c>
      <c r="G70" s="51">
        <f>SUM(E70:F70)</f>
        <v>1</v>
      </c>
      <c r="H70" s="50">
        <v>0.07775871926815324</v>
      </c>
      <c r="I70" s="50">
        <v>0.9222412807318467</v>
      </c>
      <c r="J70" s="51">
        <f t="shared" si="6"/>
        <v>1</v>
      </c>
      <c r="K70" s="50">
        <v>0</v>
      </c>
      <c r="L70" s="50">
        <v>1</v>
      </c>
      <c r="M70" s="51">
        <f>SUM(K70:L70)</f>
        <v>1</v>
      </c>
    </row>
    <row r="71" spans="3:13" ht="15">
      <c r="C71" s="84"/>
      <c r="D71" s="11" t="s">
        <v>22</v>
      </c>
      <c r="E71" s="50">
        <v>0.28655159384193774</v>
      </c>
      <c r="F71" s="50">
        <v>0.7134484061580622</v>
      </c>
      <c r="G71" s="51">
        <f aca="true" t="shared" si="8" ref="G71:G76">SUM(E71:F71)</f>
        <v>0.9999999999999999</v>
      </c>
      <c r="H71" s="50">
        <v>0.1938279955067301</v>
      </c>
      <c r="I71" s="50">
        <v>0.80617200449327</v>
      </c>
      <c r="J71" s="51">
        <f t="shared" si="6"/>
        <v>1</v>
      </c>
      <c r="K71" s="50">
        <v>0.020114266339411806</v>
      </c>
      <c r="L71" s="50">
        <v>0.9798857336605881</v>
      </c>
      <c r="M71" s="51">
        <f aca="true" t="shared" si="9" ref="M71:M76">SUM(K71:L71)</f>
        <v>0.9999999999999999</v>
      </c>
    </row>
    <row r="72" spans="3:13" ht="15">
      <c r="C72" s="84"/>
      <c r="D72" s="11" t="s">
        <v>20</v>
      </c>
      <c r="E72" s="50">
        <v>0.06202211830905695</v>
      </c>
      <c r="F72" s="50">
        <v>0.9379778816909433</v>
      </c>
      <c r="G72" s="51">
        <f t="shared" si="8"/>
        <v>1.0000000000000002</v>
      </c>
      <c r="H72" s="50">
        <v>0.0331407643310441</v>
      </c>
      <c r="I72" s="50">
        <v>0.9668592356689563</v>
      </c>
      <c r="J72" s="51">
        <f t="shared" si="6"/>
        <v>1.0000000000000004</v>
      </c>
      <c r="K72" s="50">
        <v>0.005088424800279114</v>
      </c>
      <c r="L72" s="50">
        <v>0.9949115751997211</v>
      </c>
      <c r="M72" s="51">
        <f t="shared" si="9"/>
        <v>1.0000000000000002</v>
      </c>
    </row>
    <row r="73" spans="3:13" ht="15">
      <c r="C73" s="84"/>
      <c r="D73" s="11" t="s">
        <v>21</v>
      </c>
      <c r="E73" s="50">
        <v>0.03131403835969692</v>
      </c>
      <c r="F73" s="50">
        <v>0.9686859616403031</v>
      </c>
      <c r="G73" s="51">
        <f t="shared" si="8"/>
        <v>1</v>
      </c>
      <c r="H73" s="50">
        <v>0.03914254794962115</v>
      </c>
      <c r="I73" s="50">
        <v>0.960857452050379</v>
      </c>
      <c r="J73" s="51">
        <f t="shared" si="6"/>
        <v>1.0000000000000002</v>
      </c>
      <c r="K73" s="50">
        <v>0.00782850958992423</v>
      </c>
      <c r="L73" s="50">
        <v>0.9921714904100757</v>
      </c>
      <c r="M73" s="51">
        <f t="shared" si="9"/>
        <v>0.9999999999999999</v>
      </c>
    </row>
    <row r="74" spans="3:13" ht="15">
      <c r="C74" s="84"/>
      <c r="D74" s="11" t="s">
        <v>23</v>
      </c>
      <c r="E74" s="50">
        <v>0.007889546351084796</v>
      </c>
      <c r="F74" s="50">
        <v>0.9921104536489151</v>
      </c>
      <c r="G74" s="51">
        <f t="shared" si="8"/>
        <v>0.9999999999999999</v>
      </c>
      <c r="H74" s="50">
        <v>0.023668639053254385</v>
      </c>
      <c r="I74" s="50">
        <v>0.9763313609467457</v>
      </c>
      <c r="J74" s="51">
        <f t="shared" si="6"/>
        <v>1</v>
      </c>
      <c r="K74" s="50">
        <v>0</v>
      </c>
      <c r="L74" s="50">
        <v>1</v>
      </c>
      <c r="M74" s="51">
        <f t="shared" si="9"/>
        <v>1</v>
      </c>
    </row>
    <row r="75" spans="3:13" ht="15">
      <c r="C75" s="84"/>
      <c r="D75" s="11" t="s">
        <v>24</v>
      </c>
      <c r="E75" s="50">
        <v>0.06870478416655063</v>
      </c>
      <c r="F75" s="50">
        <v>0.9312952158334491</v>
      </c>
      <c r="G75" s="51">
        <f t="shared" si="8"/>
        <v>0.9999999999999998</v>
      </c>
      <c r="H75" s="50">
        <v>0.056833149529548564</v>
      </c>
      <c r="I75" s="50">
        <v>0.9431668504704512</v>
      </c>
      <c r="J75" s="51">
        <f t="shared" si="6"/>
        <v>0.9999999999999998</v>
      </c>
      <c r="K75" s="50">
        <v>0.059639340983546264</v>
      </c>
      <c r="L75" s="50">
        <v>0.9403606590164537</v>
      </c>
      <c r="M75" s="51">
        <f t="shared" si="9"/>
        <v>1</v>
      </c>
    </row>
    <row r="76" spans="3:13" ht="15">
      <c r="C76" s="84"/>
      <c r="D76" s="13" t="s">
        <v>4</v>
      </c>
      <c r="E76" s="50">
        <v>0.1601622378715743</v>
      </c>
      <c r="F76" s="50">
        <v>0.8398377621284271</v>
      </c>
      <c r="G76" s="51">
        <f t="shared" si="8"/>
        <v>1.0000000000000013</v>
      </c>
      <c r="H76" s="50">
        <v>0.10725108580059649</v>
      </c>
      <c r="I76" s="50">
        <v>0.8927489141994046</v>
      </c>
      <c r="J76" s="51">
        <f t="shared" si="6"/>
        <v>1.000000000000001</v>
      </c>
      <c r="K76" s="50">
        <v>0.02023729022378169</v>
      </c>
      <c r="L76" s="50">
        <v>0.9797627097762184</v>
      </c>
      <c r="M76" s="51">
        <f t="shared" si="9"/>
        <v>1</v>
      </c>
    </row>
    <row r="77" spans="3:8" ht="15.75">
      <c r="C77" s="6" t="s">
        <v>25</v>
      </c>
      <c r="D77" s="3"/>
      <c r="E77" s="3"/>
      <c r="H77" s="4"/>
    </row>
    <row r="79" spans="1:8" ht="15">
      <c r="A79" s="42">
        <v>5</v>
      </c>
      <c r="B79" s="27" t="s">
        <v>29</v>
      </c>
      <c r="H79" s="2"/>
    </row>
    <row r="80" spans="2:7" ht="15" customHeight="1">
      <c r="B80" s="3"/>
      <c r="C80" s="109" t="s">
        <v>130</v>
      </c>
      <c r="D80" s="62"/>
      <c r="E80" s="64" t="s">
        <v>29</v>
      </c>
      <c r="F80" s="64"/>
      <c r="G80" s="64"/>
    </row>
    <row r="81" spans="2:7" ht="28.5">
      <c r="B81" s="3"/>
      <c r="C81" s="79"/>
      <c r="D81" s="63"/>
      <c r="E81" s="9" t="s">
        <v>30</v>
      </c>
      <c r="F81" s="9" t="s">
        <v>31</v>
      </c>
      <c r="G81" s="9" t="s">
        <v>4</v>
      </c>
    </row>
    <row r="82" spans="2:8" ht="15" customHeight="1">
      <c r="B82" s="3"/>
      <c r="C82" s="106" t="s">
        <v>5</v>
      </c>
      <c r="D82" s="11" t="s">
        <v>19</v>
      </c>
      <c r="E82" s="49">
        <v>3.4</v>
      </c>
      <c r="F82" s="49">
        <v>0</v>
      </c>
      <c r="G82" s="49">
        <f aca="true" t="shared" si="10" ref="G82:G95">SUM(E82:F82)</f>
        <v>3.4</v>
      </c>
      <c r="H82" s="14"/>
    </row>
    <row r="83" spans="2:8" ht="15">
      <c r="B83" s="3"/>
      <c r="C83" s="84"/>
      <c r="D83" s="11" t="s">
        <v>22</v>
      </c>
      <c r="E83" s="49">
        <v>56.57862150920972</v>
      </c>
      <c r="F83" s="49">
        <v>244.63953017570665</v>
      </c>
      <c r="G83" s="49">
        <f t="shared" si="10"/>
        <v>301.2181516849164</v>
      </c>
      <c r="H83" s="14"/>
    </row>
    <row r="84" spans="2:8" ht="15">
      <c r="B84" s="3"/>
      <c r="C84" s="84"/>
      <c r="D84" s="11" t="s">
        <v>20</v>
      </c>
      <c r="E84" s="49">
        <v>14.993837535014</v>
      </c>
      <c r="F84" s="49">
        <v>21.78529411764704</v>
      </c>
      <c r="G84" s="49">
        <f t="shared" si="10"/>
        <v>36.77913165266104</v>
      </c>
      <c r="H84" s="14"/>
    </row>
    <row r="85" spans="2:8" ht="15">
      <c r="B85" s="3"/>
      <c r="C85" s="84"/>
      <c r="D85" s="11" t="s">
        <v>21</v>
      </c>
      <c r="E85" s="49">
        <v>1.14285714285714</v>
      </c>
      <c r="F85" s="49">
        <v>4.57142857142856</v>
      </c>
      <c r="G85" s="49">
        <f t="shared" si="10"/>
        <v>5.714285714285699</v>
      </c>
      <c r="H85" s="14"/>
    </row>
    <row r="86" spans="2:8" ht="15">
      <c r="B86" s="3"/>
      <c r="C86" s="84"/>
      <c r="D86" s="11" t="s">
        <v>23</v>
      </c>
      <c r="E86" s="49">
        <v>0</v>
      </c>
      <c r="F86" s="49">
        <v>3.42857142857142</v>
      </c>
      <c r="G86" s="49">
        <f t="shared" si="10"/>
        <v>3.42857142857142</v>
      </c>
      <c r="H86" s="14"/>
    </row>
    <row r="87" spans="2:7" ht="15">
      <c r="B87" s="3"/>
      <c r="C87" s="84"/>
      <c r="D87" s="11" t="s">
        <v>24</v>
      </c>
      <c r="E87" s="49">
        <v>25.5</v>
      </c>
      <c r="F87" s="49">
        <v>7.14285714285714</v>
      </c>
      <c r="G87" s="49">
        <f t="shared" si="10"/>
        <v>32.64285714285714</v>
      </c>
    </row>
    <row r="88" spans="2:7" ht="15">
      <c r="B88" s="3"/>
      <c r="C88" s="107"/>
      <c r="D88" s="13" t="s">
        <v>4</v>
      </c>
      <c r="E88" s="49">
        <v>101.61531618708085</v>
      </c>
      <c r="F88" s="49">
        <v>281.56768143621105</v>
      </c>
      <c r="G88" s="49">
        <f t="shared" si="10"/>
        <v>383.1829976232919</v>
      </c>
    </row>
    <row r="89" spans="3:8" ht="15.75" customHeight="1">
      <c r="C89" s="106" t="s">
        <v>6</v>
      </c>
      <c r="D89" s="11" t="s">
        <v>19</v>
      </c>
      <c r="E89" s="50">
        <v>1</v>
      </c>
      <c r="F89" s="50">
        <v>0</v>
      </c>
      <c r="G89" s="51">
        <f t="shared" si="10"/>
        <v>1</v>
      </c>
      <c r="H89" s="14"/>
    </row>
    <row r="90" spans="3:7" ht="15">
      <c r="C90" s="84"/>
      <c r="D90" s="11" t="s">
        <v>22</v>
      </c>
      <c r="E90" s="50">
        <v>0.1878327092598082</v>
      </c>
      <c r="F90" s="50">
        <v>0.8121672907401916</v>
      </c>
      <c r="G90" s="51">
        <f t="shared" si="10"/>
        <v>0.9999999999999998</v>
      </c>
    </row>
    <row r="91" spans="3:7" ht="15">
      <c r="C91" s="84"/>
      <c r="D91" s="11" t="s">
        <v>20</v>
      </c>
      <c r="E91" s="50">
        <v>0.40767241806072296</v>
      </c>
      <c r="F91" s="50">
        <v>0.5923275819392771</v>
      </c>
      <c r="G91" s="51">
        <f t="shared" si="10"/>
        <v>1</v>
      </c>
    </row>
    <row r="92" spans="3:7" ht="15">
      <c r="C92" s="84"/>
      <c r="D92" s="11" t="s">
        <v>21</v>
      </c>
      <c r="E92" s="50">
        <v>0.2</v>
      </c>
      <c r="F92" s="50">
        <v>0.8</v>
      </c>
      <c r="G92" s="51">
        <f t="shared" si="10"/>
        <v>1</v>
      </c>
    </row>
    <row r="93" spans="3:7" ht="15">
      <c r="C93" s="84"/>
      <c r="D93" s="11" t="s">
        <v>23</v>
      </c>
      <c r="E93" s="50">
        <v>0</v>
      </c>
      <c r="F93" s="50">
        <v>1</v>
      </c>
      <c r="G93" s="51">
        <f t="shared" si="10"/>
        <v>1</v>
      </c>
    </row>
    <row r="94" spans="3:7" ht="15">
      <c r="C94" s="84"/>
      <c r="D94" s="11" t="s">
        <v>24</v>
      </c>
      <c r="E94" s="50">
        <v>0.7811816192560176</v>
      </c>
      <c r="F94" s="50">
        <v>0.2188183807439824</v>
      </c>
      <c r="G94" s="51">
        <f t="shared" si="10"/>
        <v>1</v>
      </c>
    </row>
    <row r="95" spans="3:7" ht="15">
      <c r="C95" s="84"/>
      <c r="D95" s="13" t="s">
        <v>4</v>
      </c>
      <c r="E95" s="50">
        <v>0.26518743476968953</v>
      </c>
      <c r="F95" s="50">
        <v>0.7348125652303102</v>
      </c>
      <c r="G95" s="51">
        <f t="shared" si="10"/>
        <v>0.9999999999999998</v>
      </c>
    </row>
    <row r="96" spans="3:4" ht="15.75">
      <c r="C96" s="6" t="s">
        <v>25</v>
      </c>
      <c r="D96" s="3"/>
    </row>
    <row r="98" spans="1:8" ht="15">
      <c r="A98" s="42">
        <v>6</v>
      </c>
      <c r="B98" s="48" t="s">
        <v>121</v>
      </c>
      <c r="H98" s="2"/>
    </row>
    <row r="99" spans="2:5" ht="15" customHeight="1">
      <c r="B99" s="3"/>
      <c r="C99" s="109" t="s">
        <v>130</v>
      </c>
      <c r="D99" s="62"/>
      <c r="E99" s="111" t="s">
        <v>32</v>
      </c>
    </row>
    <row r="100" spans="2:5" ht="15">
      <c r="B100" s="3"/>
      <c r="C100" s="79"/>
      <c r="D100" s="63"/>
      <c r="E100" s="113"/>
    </row>
    <row r="101" spans="2:5" ht="15">
      <c r="B101" s="3"/>
      <c r="C101" s="106" t="s">
        <v>5</v>
      </c>
      <c r="D101" s="11" t="s">
        <v>19</v>
      </c>
      <c r="E101" s="49">
        <v>1705.925</v>
      </c>
    </row>
    <row r="102" spans="2:5" ht="15">
      <c r="B102" s="3"/>
      <c r="C102" s="84"/>
      <c r="D102" s="11" t="s">
        <v>22</v>
      </c>
      <c r="E102" s="49">
        <v>121269.98368899085</v>
      </c>
    </row>
    <row r="103" spans="2:5" ht="15">
      <c r="B103" s="3"/>
      <c r="C103" s="84"/>
      <c r="D103" s="11" t="s">
        <v>20</v>
      </c>
      <c r="E103" s="49">
        <v>18700.49000933701</v>
      </c>
    </row>
    <row r="104" spans="2:5" ht="15">
      <c r="B104" s="3"/>
      <c r="C104" s="84"/>
      <c r="D104" s="11" t="s">
        <v>21</v>
      </c>
      <c r="E104" s="49">
        <v>2543.999999999993</v>
      </c>
    </row>
    <row r="105" spans="2:5" ht="15">
      <c r="B105" s="3"/>
      <c r="C105" s="84"/>
      <c r="D105" s="11" t="s">
        <v>23</v>
      </c>
      <c r="E105" s="49">
        <v>3249.1428571428487</v>
      </c>
    </row>
    <row r="106" spans="2:5" ht="15">
      <c r="B106" s="3"/>
      <c r="C106" s="84"/>
      <c r="D106" s="11" t="s">
        <v>24</v>
      </c>
      <c r="E106" s="49">
        <v>11624.619008714568</v>
      </c>
    </row>
    <row r="107" spans="3:5" ht="15">
      <c r="C107" s="107"/>
      <c r="D107" s="13" t="s">
        <v>4</v>
      </c>
      <c r="E107" s="49">
        <v>159094.1605641861</v>
      </c>
    </row>
    <row r="108" spans="3:5" ht="15">
      <c r="C108" s="106" t="s">
        <v>6</v>
      </c>
      <c r="D108" s="11" t="s">
        <v>19</v>
      </c>
      <c r="E108" s="50">
        <f>+E101/$E$107</f>
        <v>0.010722737993339166</v>
      </c>
    </row>
    <row r="109" spans="3:5" ht="15">
      <c r="C109" s="84"/>
      <c r="D109" s="11" t="s">
        <v>22</v>
      </c>
      <c r="E109" s="50">
        <f aca="true" t="shared" si="11" ref="E109:E114">+E102/$E$107</f>
        <v>0.7622528901056981</v>
      </c>
    </row>
    <row r="110" spans="3:5" ht="15">
      <c r="C110" s="84"/>
      <c r="D110" s="11" t="s">
        <v>20</v>
      </c>
      <c r="E110" s="50">
        <f t="shared" si="11"/>
        <v>0.11754353486652545</v>
      </c>
    </row>
    <row r="111" spans="3:5" ht="15">
      <c r="C111" s="84"/>
      <c r="D111" s="11" t="s">
        <v>21</v>
      </c>
      <c r="E111" s="50">
        <f t="shared" si="11"/>
        <v>0.01599053033108417</v>
      </c>
    </row>
    <row r="112" spans="3:5" ht="15">
      <c r="C112" s="84"/>
      <c r="D112" s="11" t="s">
        <v>23</v>
      </c>
      <c r="E112" s="50">
        <f t="shared" si="11"/>
        <v>0.020422766276402653</v>
      </c>
    </row>
    <row r="113" spans="3:5" ht="15">
      <c r="C113" s="84"/>
      <c r="D113" s="11" t="s">
        <v>24</v>
      </c>
      <c r="E113" s="50">
        <f t="shared" si="11"/>
        <v>0.07306754042694513</v>
      </c>
    </row>
    <row r="114" spans="3:5" ht="15">
      <c r="C114" s="84"/>
      <c r="D114" s="13" t="s">
        <v>4</v>
      </c>
      <c r="E114" s="51">
        <f t="shared" si="11"/>
        <v>1</v>
      </c>
    </row>
    <row r="115" spans="3:4" ht="15.75">
      <c r="C115" s="6" t="s">
        <v>25</v>
      </c>
      <c r="D115" s="3"/>
    </row>
    <row r="117" spans="1:2" ht="15">
      <c r="A117" s="42">
        <v>7</v>
      </c>
      <c r="B117" s="27" t="s">
        <v>36</v>
      </c>
    </row>
    <row r="118" spans="1:5" ht="57">
      <c r="A118" s="42"/>
      <c r="B118" s="27"/>
      <c r="C118" s="58" t="s">
        <v>130</v>
      </c>
      <c r="D118" s="58"/>
      <c r="E118" s="17" t="s">
        <v>122</v>
      </c>
    </row>
    <row r="119" spans="1:5" ht="28.5">
      <c r="A119" s="42"/>
      <c r="B119" s="27"/>
      <c r="C119" s="58"/>
      <c r="D119" s="58"/>
      <c r="E119" s="17" t="s">
        <v>123</v>
      </c>
    </row>
    <row r="120" spans="1:5" ht="15">
      <c r="A120" s="42"/>
      <c r="B120" s="27"/>
      <c r="C120" s="106" t="s">
        <v>5</v>
      </c>
      <c r="D120" s="11" t="s">
        <v>19</v>
      </c>
      <c r="E120" s="49">
        <v>58.27499999999999</v>
      </c>
    </row>
    <row r="121" spans="1:5" ht="15">
      <c r="A121" s="42"/>
      <c r="B121" s="27"/>
      <c r="C121" s="84"/>
      <c r="D121" s="11" t="s">
        <v>22</v>
      </c>
      <c r="E121" s="49">
        <v>2393.7512070282673</v>
      </c>
    </row>
    <row r="122" spans="1:5" ht="15">
      <c r="A122" s="42"/>
      <c r="B122" s="27"/>
      <c r="C122" s="84"/>
      <c r="D122" s="11" t="s">
        <v>20</v>
      </c>
      <c r="E122" s="49">
        <v>228.5362184873943</v>
      </c>
    </row>
    <row r="123" spans="1:5" ht="15">
      <c r="A123" s="42"/>
      <c r="B123" s="27"/>
      <c r="C123" s="84"/>
      <c r="D123" s="11" t="s">
        <v>21</v>
      </c>
      <c r="E123" s="49">
        <v>11.428571428571397</v>
      </c>
    </row>
    <row r="124" spans="1:5" ht="15">
      <c r="A124" s="42"/>
      <c r="B124" s="27"/>
      <c r="C124" s="84"/>
      <c r="D124" s="11" t="s">
        <v>23</v>
      </c>
      <c r="E124" s="49">
        <v>5</v>
      </c>
    </row>
    <row r="125" spans="1:5" ht="15">
      <c r="A125" s="42"/>
      <c r="B125" s="27"/>
      <c r="C125" s="84"/>
      <c r="D125" s="11" t="s">
        <v>24</v>
      </c>
      <c r="E125" s="49">
        <v>519.1304855275433</v>
      </c>
    </row>
    <row r="126" spans="1:5" ht="15">
      <c r="A126" s="42"/>
      <c r="B126" s="27"/>
      <c r="C126" s="84"/>
      <c r="D126" s="13" t="s">
        <v>4</v>
      </c>
      <c r="E126" s="49">
        <f>SUM(E120:E125)</f>
        <v>3216.1214824717767</v>
      </c>
    </row>
    <row r="127" spans="1:5" ht="15">
      <c r="A127" s="42"/>
      <c r="B127" s="27"/>
      <c r="C127" s="106" t="s">
        <v>6</v>
      </c>
      <c r="D127" s="11" t="s">
        <v>19</v>
      </c>
      <c r="E127" s="50">
        <f aca="true" t="shared" si="12" ref="E127:E133">+E120/E101</f>
        <v>0.03416035288772953</v>
      </c>
    </row>
    <row r="128" spans="1:5" ht="15">
      <c r="A128" s="42"/>
      <c r="B128" s="27"/>
      <c r="C128" s="84"/>
      <c r="D128" s="11" t="s">
        <v>22</v>
      </c>
      <c r="E128" s="50">
        <f t="shared" si="12"/>
        <v>0.01973902472987285</v>
      </c>
    </row>
    <row r="129" spans="1:5" ht="15">
      <c r="A129" s="42"/>
      <c r="B129" s="27"/>
      <c r="C129" s="84"/>
      <c r="D129" s="11" t="s">
        <v>20</v>
      </c>
      <c r="E129" s="50">
        <f t="shared" si="12"/>
        <v>0.012220867922353263</v>
      </c>
    </row>
    <row r="130" spans="1:5" ht="15">
      <c r="A130" s="42"/>
      <c r="B130" s="27"/>
      <c r="C130" s="84"/>
      <c r="D130" s="11" t="s">
        <v>21</v>
      </c>
      <c r="E130" s="50">
        <f t="shared" si="12"/>
        <v>0.00449236298292902</v>
      </c>
    </row>
    <row r="131" spans="1:5" ht="15">
      <c r="A131" s="42"/>
      <c r="B131" s="27"/>
      <c r="C131" s="84"/>
      <c r="D131" s="11" t="s">
        <v>23</v>
      </c>
      <c r="E131" s="50">
        <f t="shared" si="12"/>
        <v>0.0015388673935983156</v>
      </c>
    </row>
    <row r="132" spans="1:5" ht="15">
      <c r="A132" s="42"/>
      <c r="B132" s="27"/>
      <c r="C132" s="84"/>
      <c r="D132" s="11" t="s">
        <v>24</v>
      </c>
      <c r="E132" s="50">
        <f t="shared" si="12"/>
        <v>0.04465784944335548</v>
      </c>
    </row>
    <row r="133" spans="1:5" ht="15">
      <c r="A133" s="42"/>
      <c r="B133" s="27"/>
      <c r="C133" s="84"/>
      <c r="D133" s="13" t="s">
        <v>4</v>
      </c>
      <c r="E133" s="50">
        <f t="shared" si="12"/>
        <v>0.0202152075919483</v>
      </c>
    </row>
    <row r="134" spans="1:3" ht="15.75">
      <c r="A134" s="42"/>
      <c r="B134" s="27"/>
      <c r="C134" s="6" t="s">
        <v>124</v>
      </c>
    </row>
    <row r="135" spans="1:3" ht="15.75">
      <c r="A135" s="42"/>
      <c r="B135" s="27"/>
      <c r="C135" s="6"/>
    </row>
    <row r="136" spans="1:7" ht="15">
      <c r="A136" s="42"/>
      <c r="B136" s="27"/>
      <c r="C136" s="72" t="s">
        <v>122</v>
      </c>
      <c r="D136" s="73"/>
      <c r="E136" s="73"/>
      <c r="F136" s="73"/>
      <c r="G136" s="74"/>
    </row>
    <row r="137" spans="1:7" ht="57">
      <c r="A137" s="42"/>
      <c r="B137" s="27"/>
      <c r="C137" s="64" t="s">
        <v>130</v>
      </c>
      <c r="D137" s="64"/>
      <c r="E137" s="22" t="s">
        <v>125</v>
      </c>
      <c r="F137" s="17" t="s">
        <v>126</v>
      </c>
      <c r="G137" s="17" t="s">
        <v>127</v>
      </c>
    </row>
    <row r="138" spans="1:7" ht="15">
      <c r="A138" s="42"/>
      <c r="B138" s="27"/>
      <c r="C138" s="64" t="s">
        <v>5</v>
      </c>
      <c r="D138" s="11" t="s">
        <v>19</v>
      </c>
      <c r="E138" s="53">
        <v>23</v>
      </c>
      <c r="F138" s="53">
        <v>35</v>
      </c>
      <c r="G138" s="53">
        <v>13</v>
      </c>
    </row>
    <row r="139" spans="1:7" ht="15">
      <c r="A139" s="42"/>
      <c r="B139" s="27"/>
      <c r="C139" s="64"/>
      <c r="D139" s="11" t="s">
        <v>22</v>
      </c>
      <c r="E139" s="53">
        <v>838</v>
      </c>
      <c r="F139" s="53">
        <v>1556</v>
      </c>
      <c r="G139" s="53">
        <v>289</v>
      </c>
    </row>
    <row r="140" spans="1:7" ht="15">
      <c r="A140" s="42"/>
      <c r="B140" s="27"/>
      <c r="C140" s="64"/>
      <c r="D140" s="11" t="s">
        <v>20</v>
      </c>
      <c r="E140" s="53">
        <v>200</v>
      </c>
      <c r="F140" s="53">
        <v>28</v>
      </c>
      <c r="G140" s="53">
        <v>10</v>
      </c>
    </row>
    <row r="141" spans="1:7" ht="15">
      <c r="A141" s="42"/>
      <c r="B141" s="27"/>
      <c r="C141" s="64"/>
      <c r="D141" s="11" t="s">
        <v>21</v>
      </c>
      <c r="E141" s="53">
        <v>5</v>
      </c>
      <c r="F141" s="53">
        <v>7</v>
      </c>
      <c r="G141" s="53">
        <v>5</v>
      </c>
    </row>
    <row r="142" spans="1:7" ht="15">
      <c r="A142" s="42"/>
      <c r="B142" s="27"/>
      <c r="C142" s="64"/>
      <c r="D142" s="11" t="s">
        <v>23</v>
      </c>
      <c r="E142" s="53">
        <v>5</v>
      </c>
      <c r="F142" s="53">
        <v>0</v>
      </c>
      <c r="G142" s="53">
        <v>0</v>
      </c>
    </row>
    <row r="143" spans="1:7" ht="15">
      <c r="A143" s="42"/>
      <c r="B143" s="27"/>
      <c r="C143" s="64"/>
      <c r="D143" s="11" t="s">
        <v>24</v>
      </c>
      <c r="E143" s="53">
        <v>316</v>
      </c>
      <c r="F143" s="53">
        <v>203</v>
      </c>
      <c r="G143" s="53">
        <v>34</v>
      </c>
    </row>
    <row r="144" spans="1:7" ht="15">
      <c r="A144" s="42"/>
      <c r="B144" s="27"/>
      <c r="C144" s="64"/>
      <c r="D144" s="13" t="s">
        <v>4</v>
      </c>
      <c r="E144" s="52">
        <f>SUM(E138:E143)</f>
        <v>1387</v>
      </c>
      <c r="F144" s="52">
        <f>SUM(F138:F143)</f>
        <v>1829</v>
      </c>
      <c r="G144" s="52">
        <f>SUM(G138:G143)</f>
        <v>351</v>
      </c>
    </row>
    <row r="145" spans="1:7" ht="15">
      <c r="A145" s="42"/>
      <c r="B145" s="27"/>
      <c r="C145" s="64" t="s">
        <v>6</v>
      </c>
      <c r="D145" s="11" t="s">
        <v>19</v>
      </c>
      <c r="E145" s="40">
        <f>+E138/$E$120</f>
        <v>0.39468039468039473</v>
      </c>
      <c r="F145" s="40">
        <f>+F138/$E$120</f>
        <v>0.6006006006006007</v>
      </c>
      <c r="G145" s="40">
        <f>+G138/$E$120</f>
        <v>0.2230802230802231</v>
      </c>
    </row>
    <row r="146" spans="1:7" ht="15">
      <c r="A146" s="42"/>
      <c r="B146" s="27"/>
      <c r="C146" s="64"/>
      <c r="D146" s="11" t="s">
        <v>22</v>
      </c>
      <c r="E146" s="40">
        <f>+E139/$E$121</f>
        <v>0.3500781524577647</v>
      </c>
      <c r="F146" s="40">
        <f>+F139/$E$121</f>
        <v>0.6500257818905512</v>
      </c>
      <c r="G146" s="40">
        <f>+G139/$E$121</f>
        <v>0.12073100961848925</v>
      </c>
    </row>
    <row r="147" spans="1:7" ht="15">
      <c r="A147" s="42"/>
      <c r="B147" s="27"/>
      <c r="C147" s="64"/>
      <c r="D147" s="11" t="s">
        <v>20</v>
      </c>
      <c r="E147" s="40">
        <f>+E140/$E$122</f>
        <v>0.875134809369534</v>
      </c>
      <c r="F147" s="40">
        <f>+F140/$E$122</f>
        <v>0.12251887331173476</v>
      </c>
      <c r="G147" s="40">
        <f>+G140/$E$122</f>
        <v>0.043756740468476704</v>
      </c>
    </row>
    <row r="148" spans="1:7" ht="15">
      <c r="A148" s="42"/>
      <c r="B148" s="27"/>
      <c r="C148" s="64"/>
      <c r="D148" s="11" t="s">
        <v>21</v>
      </c>
      <c r="E148" s="40">
        <f>+E141/$E$123</f>
        <v>0.4375000000000012</v>
      </c>
      <c r="F148" s="40">
        <f>+F141/$E$123</f>
        <v>0.6125000000000017</v>
      </c>
      <c r="G148" s="40">
        <f>+G141/$E$123</f>
        <v>0.4375000000000012</v>
      </c>
    </row>
    <row r="149" spans="1:7" ht="15">
      <c r="A149" s="42"/>
      <c r="B149" s="27"/>
      <c r="C149" s="64"/>
      <c r="D149" s="11" t="s">
        <v>23</v>
      </c>
      <c r="E149" s="40">
        <f>+E142/E124</f>
        <v>1</v>
      </c>
      <c r="F149" s="40">
        <f>+F142/$E$124</f>
        <v>0</v>
      </c>
      <c r="G149" s="40">
        <f>+G142/$E$124</f>
        <v>0</v>
      </c>
    </row>
    <row r="150" spans="1:7" ht="15">
      <c r="A150" s="42"/>
      <c r="B150" s="27"/>
      <c r="C150" s="64"/>
      <c r="D150" s="11" t="s">
        <v>24</v>
      </c>
      <c r="E150" s="40">
        <f>+E143/$E$125</f>
        <v>0.6087101582541026</v>
      </c>
      <c r="F150" s="40">
        <f>+F143/$E$125</f>
        <v>0.39103848773918615</v>
      </c>
      <c r="G150" s="40">
        <f>+G143/$E$125</f>
        <v>0.06549413095139078</v>
      </c>
    </row>
    <row r="151" spans="1:7" ht="15">
      <c r="A151" s="42"/>
      <c r="B151" s="27"/>
      <c r="C151" s="64"/>
      <c r="D151" s="13" t="s">
        <v>4</v>
      </c>
      <c r="E151" s="40">
        <f>+E144/$E$126</f>
        <v>0.4312648037579755</v>
      </c>
      <c r="F151" s="40">
        <f>+F144/$E$126</f>
        <v>0.5686974232684479</v>
      </c>
      <c r="G151" s="40">
        <f>+G144/$E$126</f>
        <v>0.10913766843478688</v>
      </c>
    </row>
    <row r="152" spans="1:3" ht="15.75">
      <c r="A152" s="42"/>
      <c r="B152" s="27"/>
      <c r="C152" s="6" t="s">
        <v>124</v>
      </c>
    </row>
    <row r="153" spans="1:2" ht="15">
      <c r="A153" s="42"/>
      <c r="B153" s="27"/>
    </row>
    <row r="154" spans="1:2" ht="15">
      <c r="A154" s="42">
        <v>8</v>
      </c>
      <c r="B154" s="27" t="s">
        <v>37</v>
      </c>
    </row>
    <row r="155" spans="1:8" ht="15">
      <c r="A155" s="42"/>
      <c r="B155" s="27"/>
      <c r="C155" s="115" t="s">
        <v>128</v>
      </c>
      <c r="D155" s="116"/>
      <c r="E155" s="116"/>
      <c r="F155" s="116"/>
      <c r="G155" s="116"/>
      <c r="H155" s="117"/>
    </row>
    <row r="156" spans="1:8" ht="15">
      <c r="A156" s="42"/>
      <c r="B156" s="27"/>
      <c r="C156" s="64" t="s">
        <v>132</v>
      </c>
      <c r="D156" s="64"/>
      <c r="E156" s="17" t="s">
        <v>7</v>
      </c>
      <c r="F156" s="17" t="s">
        <v>1</v>
      </c>
      <c r="G156" s="17" t="s">
        <v>8</v>
      </c>
      <c r="H156" s="17" t="s">
        <v>9</v>
      </c>
    </row>
    <row r="157" spans="1:8" ht="15">
      <c r="A157" s="42"/>
      <c r="B157" s="27"/>
      <c r="C157" s="64" t="s">
        <v>5</v>
      </c>
      <c r="D157" s="11" t="s">
        <v>19</v>
      </c>
      <c r="E157" s="23">
        <v>7610518</v>
      </c>
      <c r="F157" s="23">
        <v>832536.3807017544</v>
      </c>
      <c r="G157" s="23">
        <v>3066</v>
      </c>
      <c r="H157" s="23">
        <v>23727286.849999998</v>
      </c>
    </row>
    <row r="158" spans="1:8" ht="15">
      <c r="A158" s="42"/>
      <c r="B158" s="27"/>
      <c r="C158" s="64"/>
      <c r="D158" s="11" t="s">
        <v>22</v>
      </c>
      <c r="E158" s="23">
        <v>645218366</v>
      </c>
      <c r="F158" s="23">
        <v>5385400.60531975</v>
      </c>
      <c r="G158" s="23">
        <v>2000</v>
      </c>
      <c r="H158" s="23">
        <v>3507344558.7083</v>
      </c>
    </row>
    <row r="159" spans="1:8" ht="15">
      <c r="A159" s="42"/>
      <c r="B159" s="27"/>
      <c r="C159" s="64"/>
      <c r="D159" s="11" t="s">
        <v>20</v>
      </c>
      <c r="E159" s="23">
        <v>218874871</v>
      </c>
      <c r="F159" s="23">
        <v>9231616.195369871</v>
      </c>
      <c r="G159" s="23">
        <v>3700</v>
      </c>
      <c r="H159" s="23">
        <v>773598490.2508295</v>
      </c>
    </row>
    <row r="160" spans="1:8" ht="15">
      <c r="A160" s="42"/>
      <c r="B160" s="27"/>
      <c r="C160" s="64"/>
      <c r="D160" s="11" t="s">
        <v>21</v>
      </c>
      <c r="E160" s="23">
        <v>15651987</v>
      </c>
      <c r="F160" s="23">
        <v>7297775.166666666</v>
      </c>
      <c r="G160" s="23">
        <v>2824307</v>
      </c>
      <c r="H160" s="23">
        <v>50041886.857142724</v>
      </c>
    </row>
    <row r="161" spans="1:8" ht="15">
      <c r="A161" s="42"/>
      <c r="B161" s="27"/>
      <c r="C161" s="64"/>
      <c r="D161" s="11" t="s">
        <v>23</v>
      </c>
      <c r="E161" s="23">
        <v>44623262</v>
      </c>
      <c r="F161" s="23">
        <v>10080391.4</v>
      </c>
      <c r="G161" s="23">
        <v>493218</v>
      </c>
      <c r="H161" s="23">
        <v>57602236.571428426</v>
      </c>
    </row>
    <row r="162" spans="1:8" ht="15">
      <c r="A162" s="42"/>
      <c r="B162" s="27"/>
      <c r="C162" s="64"/>
      <c r="D162" s="11" t="s">
        <v>24</v>
      </c>
      <c r="E162" s="23">
        <v>41702912</v>
      </c>
      <c r="F162" s="23">
        <v>3130325.211238567</v>
      </c>
      <c r="G162" s="23">
        <v>122090</v>
      </c>
      <c r="H162" s="23">
        <v>258537047.07800344</v>
      </c>
    </row>
    <row r="163" spans="1:8" ht="15">
      <c r="A163" s="42"/>
      <c r="B163" s="27"/>
      <c r="C163" s="64"/>
      <c r="D163" s="13" t="s">
        <v>4</v>
      </c>
      <c r="E163" s="23">
        <v>645218366</v>
      </c>
      <c r="F163" s="23">
        <v>5439252.700814916</v>
      </c>
      <c r="G163" s="23">
        <v>2000</v>
      </c>
      <c r="H163" s="23">
        <v>4670851506.3157</v>
      </c>
    </row>
    <row r="164" spans="1:3" ht="15.75">
      <c r="A164" s="42"/>
      <c r="B164" s="27"/>
      <c r="C164" s="6" t="s">
        <v>124</v>
      </c>
    </row>
    <row r="165" spans="1:2" ht="15">
      <c r="A165" s="42"/>
      <c r="B165" s="27"/>
    </row>
    <row r="166" spans="1:2" ht="15">
      <c r="A166" s="42">
        <v>9</v>
      </c>
      <c r="B166" s="27" t="s">
        <v>38</v>
      </c>
    </row>
    <row r="167" spans="3:8" ht="15">
      <c r="C167" s="115" t="s">
        <v>128</v>
      </c>
      <c r="D167" s="116"/>
      <c r="E167" s="116"/>
      <c r="F167" s="116"/>
      <c r="G167" s="116"/>
      <c r="H167" s="117"/>
    </row>
    <row r="168" spans="3:8" ht="15">
      <c r="C168" s="64" t="s">
        <v>130</v>
      </c>
      <c r="D168" s="64"/>
      <c r="E168" s="17" t="s">
        <v>7</v>
      </c>
      <c r="F168" s="17" t="s">
        <v>1</v>
      </c>
      <c r="G168" s="17" t="s">
        <v>8</v>
      </c>
      <c r="H168" s="17" t="s">
        <v>9</v>
      </c>
    </row>
    <row r="169" spans="3:8" ht="15">
      <c r="C169" s="64" t="s">
        <v>5</v>
      </c>
      <c r="D169" s="11" t="s">
        <v>19</v>
      </c>
      <c r="E169" s="23">
        <v>2227585</v>
      </c>
      <c r="F169" s="23">
        <v>357537.0829493088</v>
      </c>
      <c r="G169" s="23">
        <v>1314</v>
      </c>
      <c r="H169" s="23">
        <v>7758554.7</v>
      </c>
    </row>
    <row r="170" spans="3:8" ht="15">
      <c r="C170" s="64"/>
      <c r="D170" s="11" t="s">
        <v>22</v>
      </c>
      <c r="E170" s="23">
        <v>42700000</v>
      </c>
      <c r="F170" s="23">
        <v>622500.9094120119</v>
      </c>
      <c r="G170" s="23">
        <v>283</v>
      </c>
      <c r="H170" s="23">
        <v>267684553.39821267</v>
      </c>
    </row>
    <row r="171" spans="3:8" ht="15">
      <c r="C171" s="64"/>
      <c r="D171" s="11" t="s">
        <v>20</v>
      </c>
      <c r="E171" s="23">
        <v>2077225</v>
      </c>
      <c r="F171" s="23">
        <v>565192.417363344</v>
      </c>
      <c r="G171" s="23">
        <v>3000</v>
      </c>
      <c r="H171" s="23">
        <v>10339696.576470573</v>
      </c>
    </row>
    <row r="172" spans="3:8" ht="15">
      <c r="C172" s="64"/>
      <c r="D172" s="11" t="s">
        <v>21</v>
      </c>
      <c r="E172" s="23">
        <v>18000</v>
      </c>
      <c r="F172" s="23">
        <v>6943.75</v>
      </c>
      <c r="G172" s="23">
        <v>2467</v>
      </c>
      <c r="H172" s="23">
        <v>31742.85714285706</v>
      </c>
    </row>
    <row r="173" spans="3:8" ht="15">
      <c r="C173" s="64"/>
      <c r="D173" s="11" t="s">
        <v>23</v>
      </c>
      <c r="E173" s="23">
        <v>291200</v>
      </c>
      <c r="F173" s="23">
        <v>90593.25</v>
      </c>
      <c r="G173" s="23">
        <v>1328</v>
      </c>
      <c r="H173" s="23">
        <v>414140.5714285704</v>
      </c>
    </row>
    <row r="174" spans="3:8" ht="15">
      <c r="C174" s="64"/>
      <c r="D174" s="11" t="s">
        <v>24</v>
      </c>
      <c r="E174" s="23">
        <v>9948524</v>
      </c>
      <c r="F174" s="23">
        <v>415133.6765529116</v>
      </c>
      <c r="G174" s="23">
        <v>1545</v>
      </c>
      <c r="H174" s="23">
        <v>19462621.19794584</v>
      </c>
    </row>
    <row r="175" spans="3:8" ht="15">
      <c r="C175" s="64"/>
      <c r="D175" s="13" t="s">
        <v>4</v>
      </c>
      <c r="E175" s="23">
        <v>42700000</v>
      </c>
      <c r="F175" s="23">
        <v>581124.0978284316</v>
      </c>
      <c r="G175" s="23">
        <v>283</v>
      </c>
      <c r="H175" s="23">
        <v>305691309.3012006</v>
      </c>
    </row>
    <row r="176" ht="15.75">
      <c r="C176" s="6" t="s">
        <v>124</v>
      </c>
    </row>
  </sheetData>
  <sheetProtection/>
  <mergeCells count="40">
    <mergeCell ref="C101:C107"/>
    <mergeCell ref="C156:D156"/>
    <mergeCell ref="C157:C163"/>
    <mergeCell ref="C167:H167"/>
    <mergeCell ref="C168:D168"/>
    <mergeCell ref="C169:C175"/>
    <mergeCell ref="C136:G136"/>
    <mergeCell ref="C137:D137"/>
    <mergeCell ref="C138:C144"/>
    <mergeCell ref="C145:C151"/>
    <mergeCell ref="C61:D62"/>
    <mergeCell ref="E99:E100"/>
    <mergeCell ref="C155:H155"/>
    <mergeCell ref="C44:C50"/>
    <mergeCell ref="C51:C57"/>
    <mergeCell ref="C108:C114"/>
    <mergeCell ref="C118:D119"/>
    <mergeCell ref="C120:C126"/>
    <mergeCell ref="C127:C133"/>
    <mergeCell ref="H61:J61"/>
    <mergeCell ref="C13:C19"/>
    <mergeCell ref="K61:M61"/>
    <mergeCell ref="C63:C69"/>
    <mergeCell ref="C70:C76"/>
    <mergeCell ref="C23:D24"/>
    <mergeCell ref="E23:G23"/>
    <mergeCell ref="C25:C31"/>
    <mergeCell ref="C32:C38"/>
    <mergeCell ref="C42:D43"/>
    <mergeCell ref="E42:G42"/>
    <mergeCell ref="C80:D81"/>
    <mergeCell ref="E80:G80"/>
    <mergeCell ref="C82:C88"/>
    <mergeCell ref="C89:C95"/>
    <mergeCell ref="C99:D100"/>
    <mergeCell ref="C2:J2"/>
    <mergeCell ref="E61:G61"/>
    <mergeCell ref="C4:D5"/>
    <mergeCell ref="E4:E5"/>
    <mergeCell ref="C6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PGUERRA</dc:creator>
  <cp:keywords/>
  <dc:description/>
  <cp:lastModifiedBy>clara</cp:lastModifiedBy>
  <dcterms:created xsi:type="dcterms:W3CDTF">2013-02-08T19:31:08Z</dcterms:created>
  <dcterms:modified xsi:type="dcterms:W3CDTF">2013-03-11T19:24:45Z</dcterms:modified>
  <cp:category/>
  <cp:version/>
  <cp:contentType/>
  <cp:contentStatus/>
</cp:coreProperties>
</file>