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475" windowWidth="16605" windowHeight="6210" tabRatio="683" activeTab="1"/>
  </bookViews>
  <sheets>
    <sheet name="Contenido" sheetId="2" r:id="rId1"/>
    <sheet name="Tabla 1-8" sheetId="1" r:id="rId2"/>
    <sheet name="Tabla 9-19" sheetId="3" r:id="rId3"/>
    <sheet name="Tabla 20-21" sheetId="4" r:id="rId4"/>
    <sheet name="Tabla 22-23" sheetId="5" r:id="rId5"/>
    <sheet name="Tabla 24-25" sheetId="14" r:id="rId6"/>
    <sheet name="Tabla 26" sheetId="11" r:id="rId7"/>
    <sheet name="Tabla 27-34" sheetId="12" r:id="rId8"/>
    <sheet name="Tabla 35" sheetId="13" r:id="rId9"/>
  </sheets>
  <definedNames/>
  <calcPr calcId="145621"/>
</workbook>
</file>

<file path=xl/sharedStrings.xml><?xml version="1.0" encoding="utf-8"?>
<sst xmlns="http://schemas.openxmlformats.org/spreadsheetml/2006/main" count="1167" uniqueCount="239">
  <si>
    <t>Centro de acopio o Contenedor especial</t>
  </si>
  <si>
    <t>Total</t>
  </si>
  <si>
    <t>Nacional</t>
  </si>
  <si>
    <t>Relativo</t>
  </si>
  <si>
    <t>Absoluto</t>
  </si>
  <si>
    <t xml:space="preserve">MÓDULO DE INFORMACIÓN AMBIENTAL EN HOGARES </t>
  </si>
  <si>
    <t>Si</t>
  </si>
  <si>
    <t>No</t>
  </si>
  <si>
    <t>Urbana</t>
  </si>
  <si>
    <t>Rural</t>
  </si>
  <si>
    <t>Quito</t>
  </si>
  <si>
    <t>Guayaquil</t>
  </si>
  <si>
    <t>Cuenca</t>
  </si>
  <si>
    <t>Ambato</t>
  </si>
  <si>
    <t>Machala</t>
  </si>
  <si>
    <t>Guardó, vendió, regaló</t>
  </si>
  <si>
    <t>Depositó con el resto de la basura</t>
  </si>
  <si>
    <t>Bolsa de tela o material reutilizable</t>
  </si>
  <si>
    <t>Bolsa de plástico (desechables)</t>
  </si>
  <si>
    <t>Otro, cuál</t>
  </si>
  <si>
    <t>Vehículo particular</t>
  </si>
  <si>
    <t>Bicicleta</t>
  </si>
  <si>
    <t>Caminar</t>
  </si>
  <si>
    <t>Total de pilas en el hogar</t>
  </si>
  <si>
    <t>Total de pilas recargables</t>
  </si>
  <si>
    <t>Total de focos en el hogar</t>
  </si>
  <si>
    <t>Habitualmente - utilizan balde en vez de manguera para ciertas actividades</t>
  </si>
  <si>
    <t xml:space="preserve"> Habitualmente - revisan regularmente las tuberías</t>
  </si>
  <si>
    <t>Porcentaje</t>
  </si>
  <si>
    <t>Orgánicos</t>
  </si>
  <si>
    <t>Plástico</t>
  </si>
  <si>
    <t>Papel-Cartón</t>
  </si>
  <si>
    <t>Vidrio</t>
  </si>
  <si>
    <t>-</t>
  </si>
  <si>
    <t>Año</t>
  </si>
  <si>
    <t>Habitualmente - disponen de economizadores de chorro</t>
  </si>
  <si>
    <t xml:space="preserve"> Habitualmente - disponen de inodoro doble descarga / botella de agua dentro del tanque</t>
  </si>
  <si>
    <t>Habitualmente - desconectan aparatos eléctricos y electrodomésticos cuando no usan</t>
  </si>
  <si>
    <t>Habitualmente - apagan los focos al salir de una habitación</t>
  </si>
  <si>
    <t>Habitualmente - evitan introducir alimentos calientes en el refrigerador</t>
  </si>
  <si>
    <t>Habitualmente - planchan la mayor cantidad de ropa en una sola vez</t>
  </si>
  <si>
    <t>Habitualmente - abren cortinas y persianas para aprovechar la luz de sol</t>
  </si>
  <si>
    <t>Habitualmente - disponen de paneles solares</t>
  </si>
  <si>
    <t>x</t>
  </si>
  <si>
    <t>CLASIFICACIÓN DE RESIDUOS HABITUALES</t>
  </si>
  <si>
    <t>Total de pilas no recargables</t>
  </si>
  <si>
    <t>Año 2015</t>
  </si>
  <si>
    <t>Total de focos ahorradores LED</t>
  </si>
  <si>
    <t xml:space="preserve">Total de focos ahorradores </t>
  </si>
  <si>
    <t>Total de focos no ahorradores</t>
  </si>
  <si>
    <t>Año 2014</t>
  </si>
  <si>
    <t>Grupo edad 5 a 14 años</t>
  </si>
  <si>
    <t>Grupo edad 15 a 24 años</t>
  </si>
  <si>
    <t>Grupo edad 25 a 34 años</t>
  </si>
  <si>
    <t>Grupo edad 35 a 44 años</t>
  </si>
  <si>
    <t>Grupo edad 45 a 64 años</t>
  </si>
  <si>
    <t>Grupo edad más 65 años</t>
  </si>
  <si>
    <t>Todos los días</t>
  </si>
  <si>
    <t>Al menos una vez a la semana</t>
  </si>
  <si>
    <t>Al menos una vez al mes</t>
  </si>
  <si>
    <t>Al menos una vez al año</t>
  </si>
  <si>
    <t>Transporte Público</t>
  </si>
  <si>
    <t>Sierra</t>
  </si>
  <si>
    <t>Costa</t>
  </si>
  <si>
    <t>Amazonía</t>
  </si>
  <si>
    <t>Región Insular</t>
  </si>
  <si>
    <t>ENCUESTA NACIONAL DE EMPLEO, DESEMPLEO Y SUBEMPLEO (ENEMDU) 2016</t>
  </si>
  <si>
    <t xml:space="preserve">Año </t>
  </si>
  <si>
    <t>Solo</t>
  </si>
  <si>
    <t>Compartido</t>
  </si>
  <si>
    <t>Año 2016</t>
  </si>
  <si>
    <t xml:space="preserve">Desagregación   </t>
  </si>
  <si>
    <t>Disposición final</t>
  </si>
  <si>
    <t>Desagregación</t>
  </si>
  <si>
    <t>Valor</t>
  </si>
  <si>
    <t>Práctica de ahorro</t>
  </si>
  <si>
    <t>Tipo de bolsa</t>
  </si>
  <si>
    <t>Tipo de combustible</t>
  </si>
  <si>
    <t>Súper</t>
  </si>
  <si>
    <t>Bio Combustible</t>
  </si>
  <si>
    <t>Diésel</t>
  </si>
  <si>
    <t>Urbano</t>
  </si>
  <si>
    <t xml:space="preserve">Tipo de Práctica </t>
  </si>
  <si>
    <t>Extra</t>
  </si>
  <si>
    <t>ÍNDICE</t>
  </si>
  <si>
    <t>DISPOSICIÓN FINAL DE DESECHOS PELIGROSOS</t>
  </si>
  <si>
    <t>USO DE AGUA</t>
  </si>
  <si>
    <t>USO DE ENERGÍA</t>
  </si>
  <si>
    <t>PAUTAS DE CONSUMO RESPONSABLE</t>
  </si>
  <si>
    <t xml:space="preserve">CONCIENCIA AMBIENTAL </t>
  </si>
  <si>
    <t>TRANSPORTE Y MOVILIDAD</t>
  </si>
  <si>
    <t>USO DE COMBUSTIBLE</t>
  </si>
  <si>
    <t xml:space="preserve">INSTITUTO NACIONAL DE ESTADÍSTICA Y CENSOS </t>
  </si>
  <si>
    <t>DIRECCIÓN DE ESTADÍSTICAS AGROPECUARIAS Y AMBIENTALES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</si>
  <si>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Se refiere a los hogares que tienen electricidad por empresa eléctrica pública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</si>
  <si>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Se considera sólo a los hogares que tienen acceso a electricidad (Red pública o privada).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</si>
  <si>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2016</t>
    </r>
  </si>
  <si>
    <t>Quemó, enterró, botó a la quebrada, desagüe</t>
  </si>
  <si>
    <t>Habitualmente - disponen de aparatos electrodomésticos ahorradores de energía</t>
  </si>
  <si>
    <t xml:space="preserve">   </t>
  </si>
  <si>
    <t>Envió a un centro de acopio o depositó en un contenedor especial</t>
  </si>
  <si>
    <t>Regaló (escuela,vecina..), vendió</t>
  </si>
  <si>
    <t>Depositó con el resto de la basura común</t>
  </si>
  <si>
    <t>Quemó, enterró, botó a la quebrada</t>
  </si>
  <si>
    <t>Preparó compost ABONO o utilizó como alimento para animales (solo para residuos orgánicos)</t>
  </si>
  <si>
    <t>No generó estos residuos</t>
  </si>
  <si>
    <t>Otro</t>
  </si>
  <si>
    <t>Habitualmente - reusan el agua</t>
  </si>
  <si>
    <t>Habitualmente - cierra las llaves mientras jabonan los platos, se bañan, ...</t>
  </si>
  <si>
    <t>N/A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</si>
  <si>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2015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</si>
  <si>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Módulo de Información Ambiental en Hogares - Encuesta Nacional de Empleo Desempleo y Subempleo- ENEMDU 2014 </t>
    </r>
  </si>
  <si>
    <t xml:space="preserve">Año 2015 </t>
  </si>
  <si>
    <t>Fuente: Módulo de Información Ambiental en Hogares - Encuesta Nacional de Empleo Desempleo y Subempleo- ENEMDU (2014 - 2016)</t>
  </si>
  <si>
    <r>
      <t>Nota</t>
    </r>
    <r>
      <rPr>
        <sz val="8"/>
        <color theme="1"/>
        <rFont val="Calibri"/>
        <family val="2"/>
        <scheme val="minor"/>
      </rPr>
      <t>: Se refiere a los hogares que tienen agua por Red pública y tubería dentro de la vivienda.</t>
    </r>
  </si>
  <si>
    <t xml:space="preserve"> Habitualmente - se duchan en menos de diez minutos*</t>
  </si>
  <si>
    <r>
      <t xml:space="preserve">Nota: </t>
    </r>
    <r>
      <rPr>
        <sz val="8"/>
        <rFont val="Arial"/>
        <family val="2"/>
      </rPr>
      <t>Para el cálculo se tomó en cuenta los hogares que utilizaron pilas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</si>
  <si>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Para el cálculo de estas prácticas de ahorro, se tomo en cuenta los hogares que disponen de servicio de empresa eléctrica pública y que cuentan con aparatos eléctricos y electrodomésticos (lavadora, refrigerador, TV).</t>
    </r>
  </si>
  <si>
    <r>
      <t xml:space="preserve">Nota: </t>
    </r>
    <r>
      <rPr>
        <sz val="8"/>
        <color theme="1"/>
        <rFont val="Arial"/>
        <family val="2"/>
      </rPr>
      <t>Para este cálculo se tomó en cuenta los hogares que disponían de vehículos y/o motos.</t>
    </r>
  </si>
  <si>
    <r>
      <t xml:space="preserve">Nota: </t>
    </r>
    <r>
      <rPr>
        <sz val="8"/>
        <rFont val="Arial"/>
        <family val="2"/>
      </rPr>
      <t>Para este cálculo se tomó en cuenta los hogares que disponían de bicicleta (propia, alquilada, prestada.)</t>
    </r>
  </si>
  <si>
    <t>Grupo 5-14 años</t>
  </si>
  <si>
    <t>Grupo 15-24 años</t>
  </si>
  <si>
    <t>Grupo 25-34 años</t>
  </si>
  <si>
    <t>Grupo 35-44 años</t>
  </si>
  <si>
    <t>Grupo 45-64 años</t>
  </si>
  <si>
    <t>Grupo 65 años o más</t>
  </si>
  <si>
    <t>*22,74%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</si>
  <si>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(2010 - 2017)</t>
    </r>
  </si>
  <si>
    <t>* En el año 2013 se incluyo un filtro para identificar a los hogares que clasifican residuos. En el año 2017, el filtro es implícito ("hogares que clasifican al menos un residuo").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</si>
  <si>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Módulo de Información Ambiental en Hogares - Encuesta Nacional de Empleo Desempleo y Subempleo- ENEMDU (2014 - 2017)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</si>
  <si>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Módulo de Información Ambiental en Hogares - Encuesta Nacional de Empleo Desempleo y Subempleo- ENEMDU (2015 - 2017)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</si>
  <si>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(2014 - 2017)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</si>
  <si>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(2015 - 2017)</t>
    </r>
  </si>
  <si>
    <t>Año 2017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</si>
  <si>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(2014- 2017)</t>
    </r>
  </si>
  <si>
    <t>ENCUESTA NACIONAL DE EMPLEO, DESEMPLEO Y SUBEMPLEO (ENEMDU) 2017</t>
  </si>
  <si>
    <r>
      <t>Nota</t>
    </r>
    <r>
      <rPr>
        <sz val="8"/>
        <color theme="1"/>
        <rFont val="Calibri"/>
        <family val="2"/>
        <scheme val="minor"/>
      </rPr>
      <t>: Se refiere a los hogares que tienen agua por Red pública y tubería dentro de la vivienda.
* Práctica considerada a partir del año 2016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</si>
  <si>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2017</t>
    </r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</si>
  <si>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Para el cálculo se tomó en cuenta los hogares que disponen de bicicleta en el equipamiento del hogar.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</si>
  <si>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(2016 - 2017)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</si>
  <si>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2016 - 2017</t>
    </r>
  </si>
  <si>
    <t>TABLA 1. HOGARES QUE CLASIFICARON RESIDUOS (2010 - 2017)</t>
  </si>
  <si>
    <t>TABLA 2. HOGARES QUE CLASIFICAN SEGÚN EL TIPO DE RESIDUO (2010 - 2017)</t>
  </si>
  <si>
    <t>Tabla 1. Hogares que clasificaron residuos (2010 - 2017)</t>
  </si>
  <si>
    <t>Tabla 2. Hogares que clasifican según el tipo de residuo (2010 - 2017)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</si>
  <si>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Módulo de Información Ambiental en Hogares - Encuesta Nacional de Empleo Desempleo y Subempleo- ENEMDU ( 2017)</t>
    </r>
  </si>
  <si>
    <t xml:space="preserve"> Nacional</t>
  </si>
  <si>
    <t>TABLA 5. PRINCIPALMENTE, CÓMO ELIMINÓ LOS RESIDUOS ORGÁNICOS (2015 - 2017)</t>
  </si>
  <si>
    <t>Tabla 5. Principalmente, cómo eliminó los residuos de orgánicos (2015 - 2017)</t>
  </si>
  <si>
    <t>Tabla 6. Principalmente, en su hogar durante los últimos 12 meses, cómo eliminó los residuos de plástico (2015 - 2017)</t>
  </si>
  <si>
    <t>Tabla 7. Principalmente, en su hogar durante los últimos 12 meses, cómo eliminó los residuos de vidrio (2015 - 2017)</t>
  </si>
  <si>
    <t>Tabla 8. Principalmente, en su hogar durante los últimos 12 meses, cómo eliminó los residuos de papel, cartón (2015 - 2017)</t>
  </si>
  <si>
    <t>Tabla 9. Hogares que utilizaron pilas (2014 - 2017)</t>
  </si>
  <si>
    <t xml:space="preserve">Tabla 10. Hogares que utilizaron pilas de los cuales al menos una es recargable (%) (2014 - 2017) </t>
  </si>
  <si>
    <t>Tabla 11. Disposición final de las pilas (2014 - 2017)</t>
  </si>
  <si>
    <t>Tabla 12. Cantidad de pilas utilizadas por los hogares según tipo (2015-2017)</t>
  </si>
  <si>
    <t>Tabla 13. Hogares que utilizaron focos (2017)</t>
  </si>
  <si>
    <t>Tabla 14. Hogares que utilizaron focos ahorradores (2010 - 2017)</t>
  </si>
  <si>
    <t>Tabla 15. Disposición final utilizada por los hogares para los focos ahorradores (2014 - 2017)</t>
  </si>
  <si>
    <t>Tabla 16. Número de focos y focos ahorradores, focos led, focos no ahorradores (2015 - 2017)</t>
  </si>
  <si>
    <t>Tabla 17. Disposición final de los desechos farmacéuticos (medicamentos) (2014 - 2017)</t>
  </si>
  <si>
    <t>Tabla 18. Disposición final de aceite y/o grasas (cocina) (2014 - 2017)</t>
  </si>
  <si>
    <t>Tabla 19. Disposición final de desechos electrónicos/eléctricos (2014 - 2017)</t>
  </si>
  <si>
    <t>Tabla 20. Prácticas de ahorro de agua realizadas por los hogares (2014 - 2017)</t>
  </si>
  <si>
    <t>Tabla 21. Hogares que tienen dispositivos de ahorro de agua (2014 - 2017)</t>
  </si>
  <si>
    <t>Tabla 22. Prácticas de ahorro de energía realizadas por los hogares (2014 - 2017)</t>
  </si>
  <si>
    <t>Tabla 23. Hogares que tienen dispositivos ahorradores de energía (2014 - 2017)</t>
  </si>
  <si>
    <t>Tabla 24. Tipo de bolsas utilizadas por los hogares para realizar sus compras (2014 - 2017)</t>
  </si>
  <si>
    <t>Tabla 25. Tipo de bolsas utilizadas por los hogares para realizar sus compras por región (2014 - 2017)</t>
  </si>
  <si>
    <t>Tabla 26. Hogares que fueron afectados al menos con un problema ambiental en su barrio  (2014 - 2017)</t>
  </si>
  <si>
    <t>Tabla 27. Hogares que disponen de bicicletas (2014 - 2017)</t>
  </si>
  <si>
    <t>Tabla 28. Hogares en los que al menos una persona utilizó bicicleta  (2015 - 2017)</t>
  </si>
  <si>
    <t>Tabla 29. Uso de bicicleta por persona (2015 - 2017)</t>
  </si>
  <si>
    <t>Tabla 30. Población que utilizó bicicletas por grupo de edad (2016 - 2017)</t>
  </si>
  <si>
    <t>Tabla 31. Frecuencia del uso de bicicletas  (2015 - 2017)</t>
  </si>
  <si>
    <t>Tabla 32. Medio de traslado de las personas de 5 años y más a nivel nacional (2015 - 2017)</t>
  </si>
  <si>
    <t>Tabla 33. Uso del vehículo particular (2016 - 2017)</t>
  </si>
  <si>
    <t>Tabla 34. Movilidad de la población por grupo de edad (2015 - 2017)</t>
  </si>
  <si>
    <t>Tabla 35. Combustible más utilizado por parte de los hogares  (2015 - 2017)</t>
  </si>
  <si>
    <t>Sí</t>
  </si>
  <si>
    <t>Provincia</t>
  </si>
  <si>
    <t>Galápagos</t>
  </si>
  <si>
    <t>Loja</t>
  </si>
  <si>
    <t>Zamora-Chinchipe</t>
  </si>
  <si>
    <t>Morona-Santiago</t>
  </si>
  <si>
    <t>Bolívar</t>
  </si>
  <si>
    <t>Azuay</t>
  </si>
  <si>
    <t>Cotopaxi</t>
  </si>
  <si>
    <t>Tungurahua</t>
  </si>
  <si>
    <t>Santa Elena</t>
  </si>
  <si>
    <t>Chimborazo</t>
  </si>
  <si>
    <t>Sto. Dgo de los Tsáchilas</t>
  </si>
  <si>
    <t>Imbabura</t>
  </si>
  <si>
    <t>Napo</t>
  </si>
  <si>
    <t>Guayas</t>
  </si>
  <si>
    <t>Cañar</t>
  </si>
  <si>
    <t>Los Ríos</t>
  </si>
  <si>
    <t>Carchi</t>
  </si>
  <si>
    <t>Pichincha</t>
  </si>
  <si>
    <t>Manabí</t>
  </si>
  <si>
    <t>Sucumbíos</t>
  </si>
  <si>
    <t>Esmeraldas</t>
  </si>
  <si>
    <t>El Oro</t>
  </si>
  <si>
    <t>Orellana</t>
  </si>
  <si>
    <t>Pastaza</t>
  </si>
  <si>
    <t>TABLA 4. HOGARES QUE CLASIFICARON LOS RESIDUOS POR PROVINCIA  2017</t>
  </si>
  <si>
    <t>TABLA 6. PRINCIPALMENTE, EN SU HOGAR DURANTE LOS ÚLTIMOS 12 MESES, CÓMO ELIMINÓ LOS RESIDUOS DE PLÁSTICO (2015 - 2017)</t>
  </si>
  <si>
    <t>TABLA 7. PRINCIPALMENTE, EN SU HOGAR DURANTE LOS ÚLTIMOS 12 MESES, CÓMO ELIMINÓ LOS RESIDUOS DE VIDRIO (2015 - 2017)</t>
  </si>
  <si>
    <t>TABLA 8. PRINCIPALMENTE, EN SU HOGAR DURANTE LOS ÚLTIMOS 12 MESES, CÓMO ELIMINÓ LOS RESIDUOS DE PAPEL, CARTÓN (2015 - 2017)</t>
  </si>
  <si>
    <t>TABLA 9. HOGARES QUE UTILIZARON PILAS  (2014 - 2017)</t>
  </si>
  <si>
    <t>TABLA 10. HOGARES QUE UTILIZARON PILAS DE LAS CUALES AL MENOS UNA ES RECARGABLE (%) (2014 - 2017)</t>
  </si>
  <si>
    <t>TABLA 11. DISPOSICIÓN FINAL DE LAS PILAS  (2014 - 2017)</t>
  </si>
  <si>
    <t>TABLA 12. CANTIDAD DE PILAS UTILIZADAS POR LOS HOGARES SEGÚN TIPO (2015 - 2017)</t>
  </si>
  <si>
    <t>TABLA 13. HOGARES QUE UTILIZARON FOCOS (2017)</t>
  </si>
  <si>
    <t>TABLA 14. HOGARES QUE UTILIZARON FOCOS AHORRADORES  (2010 - 2017)</t>
  </si>
  <si>
    <t>TABLA 15. DISPOSICIÓN FINAL UTILIZADA POR LOS HOGARES PARA LOS FOCOS AHORRADORES (2014 - 2017)</t>
  </si>
  <si>
    <t>TABLA 16. NÚMERO DE FOCOS Y FOCOS AHORRADORES, FOCOS LED, FOCOS NO AHORRADORES (2015 - 2017)</t>
  </si>
  <si>
    <t>TABLA 17. DISPOSICIÓN FINAL DE LOS DESECHOS FARMACÉUTICOS (MEDICAMENTOS)  (2014 - 2017)</t>
  </si>
  <si>
    <t>TABLA 18. DISPOSICIÓN FINAL DE ACEITE Y/O GRASAS (COCINA) (2014 - 2017)</t>
  </si>
  <si>
    <t>TABLA 19. DISPOSICIÓN FINAL DE DESECHOS ELECTRÓNICOS/ELÉCTRICOS  (2014 - 2017)</t>
  </si>
  <si>
    <t>TABLA 20. PRÁCTICAS DE AHORRO DE AGUA REALIZADAS POR LOS HOGARES (2014 - 2017)</t>
  </si>
  <si>
    <t>TABLA 21. HOGARES QUE TIENEN DISPOSITIVOS DE AHORRO DE AGUA  (2014 - 2017)</t>
  </si>
  <si>
    <t>TABLA 22. PRÁCTICAS DE AHORRO DE ENERGÍA REALIZADAS POR LOS HOGARES  (2014 - 2017)</t>
  </si>
  <si>
    <t>TABLA 23.  HOGARES QUE TIENEN DISPOSITIVOS AHORRADORES DE ENERGÍA (2014 - 2017)</t>
  </si>
  <si>
    <r>
      <t xml:space="preserve">TABLA 24. TIPO DE BOLSAS UTILIZADAS 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POR LOS HOGARES PARA REALIZAR SUS COMPRAS  (2014 - 2017)</t>
    </r>
  </si>
  <si>
    <t>TABLA 25. TIPO DE BOLSAS UTILIZADAS POR LOS HOGARES PARA REALIZAR SUS COMPRAS POR REGIÓN (2014 - 2017)</t>
  </si>
  <si>
    <t>TABLA 26. HOGARES QUE FUERON AFECTADOS AL MENOS CON UN PROBLEMA AMBIENTAL EN SU BARRIO (2014 - 2017)</t>
  </si>
  <si>
    <t>TABLA 27. HOGARES QUE DISPONEN DE BICICLETAS (2014 - 2017)</t>
  </si>
  <si>
    <t>TABLA 28. HOGARES EN LOS QUE AL MENOS UNA PERSONA UTILIZÓ BICICLETA (2015 - 2017)</t>
  </si>
  <si>
    <t>TABLA 29. USO DE BICICLETA POR PERSONA (2015 - 2017)</t>
  </si>
  <si>
    <t>TABLA 30. POBLACIÓN QUE UTILIZÓ BICICLETAS POR GRUPO DE EDAD (2016 - 2017)</t>
  </si>
  <si>
    <t>TABLA 31. FRECUENCIA DEL USO DE BICICLETAS (2015 - 2017)</t>
  </si>
  <si>
    <t>TABLA 32. MEDIO DE TRASLADO DE LAS PERSONAS DE 5 AÑOS Y MÁS A NIVEL NACIONAL (2015 - 2017)</t>
  </si>
  <si>
    <t>TABLA 33. USO DEL VEHÍCULO PARTICULAR  (2016 - 2017)</t>
  </si>
  <si>
    <t>TABLA 34. MOVILIDAD DE LA POBLACIÓN POR GRUPO DE EDAD (2015 - 2017)</t>
  </si>
  <si>
    <t>TABLA 35. COMBUSTIBLE MÁS UTILIZADO POR PARTE DE LOS HOGARES (2015 - 2017)</t>
  </si>
  <si>
    <t>TABLA 3. HOGARES QUE CLASIFICARON LOS RESIDUOS POR CIUDADES AUTORREPRESENTADAS  (2014 - 2017)</t>
  </si>
  <si>
    <t>Tabla 4. Hogares que clasificaron los residuos por provincia  2017</t>
  </si>
  <si>
    <t>Tabla 3. Hogares que clasificaron los residuos por ciudades autorrepresentadas (2014 - 2017)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</si>
</sst>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0"/>
    <numFmt numFmtId="165" formatCode="###0.0%"/>
    <numFmt numFmtId="166" formatCode="###0.00%"/>
    <numFmt numFmtId="167" formatCode="_(* #,##0_);_(* \(#,##0\);_(* &quot;-&quot;??_);_(@_)"/>
    <numFmt numFmtId="168" formatCode="####.00%"/>
    <numFmt numFmtId="169" formatCode="####.0%"/>
    <numFmt numFmtId="170" formatCode="_(* #,##0_);_(* \(#,##0\);_(* \-??_);_(@_)"/>
    <numFmt numFmtId="171" formatCode="0.0000000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2060"/>
      <name val="Arial"/>
      <family val="2"/>
    </font>
    <font>
      <sz val="12"/>
      <name val="Arial"/>
      <family val="2"/>
    </font>
    <font>
      <u val="single"/>
      <sz val="12"/>
      <color rgb="FF0000FF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ck">
        <color indexed="8"/>
      </left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7">
    <xf numFmtId="0" fontId="0" fillId="0" borderId="0" xfId="0"/>
    <xf numFmtId="0" fontId="7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23" applyFont="1" applyAlignment="1">
      <alignment horizontal="left" vertical="center"/>
      <protection/>
    </xf>
    <xf numFmtId="0" fontId="10" fillId="0" borderId="0" xfId="23" applyFont="1" applyFill="1">
      <alignment/>
      <protection/>
    </xf>
    <xf numFmtId="0" fontId="11" fillId="0" borderId="0" xfId="26" applyFont="1" applyFill="1" applyBorder="1" applyAlignment="1" applyProtection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13" fillId="0" borderId="0" xfId="0" applyFont="1"/>
    <xf numFmtId="0" fontId="10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10" fontId="10" fillId="4" borderId="1" xfId="2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7" fillId="0" borderId="0" xfId="0" applyFont="1" applyBorder="1"/>
    <xf numFmtId="10" fontId="10" fillId="0" borderId="1" xfId="2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8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22" applyFont="1" applyBorder="1">
      <alignment/>
      <protection/>
    </xf>
    <xf numFmtId="0" fontId="14" fillId="0" borderId="0" xfId="22" applyFont="1" applyBorder="1" applyAlignment="1">
      <alignment horizontal="left" vertical="top" wrapText="1"/>
      <protection/>
    </xf>
    <xf numFmtId="164" fontId="14" fillId="0" borderId="0" xfId="22" applyNumberFormat="1" applyFont="1" applyBorder="1" applyAlignment="1">
      <alignment horizontal="right" vertical="center"/>
      <protection/>
    </xf>
    <xf numFmtId="165" fontId="14" fillId="0" borderId="0" xfId="22" applyNumberFormat="1" applyFont="1" applyBorder="1" applyAlignment="1">
      <alignment horizontal="right" vertical="center"/>
      <protection/>
    </xf>
    <xf numFmtId="0" fontId="10" fillId="0" borderId="0" xfId="22" applyFont="1">
      <alignment/>
      <protection/>
    </xf>
    <xf numFmtId="0" fontId="6" fillId="5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0" fontId="8" fillId="0" borderId="1" xfId="20" applyNumberFormat="1" applyFont="1" applyFill="1" applyBorder="1" applyAlignment="1">
      <alignment horizontal="center" vertical="center"/>
    </xf>
    <xf numFmtId="166" fontId="15" fillId="0" borderId="1" xfId="28" applyNumberFormat="1" applyFont="1" applyFill="1" applyBorder="1" applyAlignment="1">
      <alignment horizontal="center" vertical="center"/>
      <protection/>
    </xf>
    <xf numFmtId="3" fontId="10" fillId="0" borderId="1" xfId="0" applyNumberFormat="1" applyFont="1" applyFill="1" applyBorder="1" applyAlignment="1">
      <alignment horizontal="center" vertical="center"/>
    </xf>
    <xf numFmtId="167" fontId="14" fillId="0" borderId="1" xfId="27" applyNumberFormat="1" applyFont="1" applyFill="1" applyBorder="1" applyAlignment="1">
      <alignment horizontal="center" vertical="center"/>
    </xf>
    <xf numFmtId="0" fontId="7" fillId="0" borderId="0" xfId="0" applyFont="1" applyFill="1"/>
    <xf numFmtId="3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10" fontId="15" fillId="0" borderId="1" xfId="2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0" fontId="7" fillId="0" borderId="0" xfId="20" applyNumberFormat="1" applyFont="1"/>
    <xf numFmtId="10" fontId="7" fillId="0" borderId="0" xfId="0" applyNumberFormat="1" applyFont="1"/>
    <xf numFmtId="0" fontId="6" fillId="5" borderId="3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10" fontId="10" fillId="0" borderId="0" xfId="20" applyNumberFormat="1" applyFont="1" applyFill="1" applyBorder="1" applyAlignment="1">
      <alignment horizontal="right"/>
    </xf>
    <xf numFmtId="166" fontId="14" fillId="0" borderId="1" xfId="29" applyNumberFormat="1" applyFont="1" applyFill="1" applyBorder="1" applyAlignment="1">
      <alignment horizontal="center" vertical="center"/>
      <protection/>
    </xf>
    <xf numFmtId="0" fontId="10" fillId="0" borderId="0" xfId="21" applyFont="1">
      <alignment/>
      <protection/>
    </xf>
    <xf numFmtId="0" fontId="10" fillId="0" borderId="2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64" fontId="14" fillId="0" borderId="0" xfId="21" applyNumberFormat="1" applyFont="1" applyBorder="1" applyAlignment="1">
      <alignment horizontal="right" vertical="center"/>
      <protection/>
    </xf>
    <xf numFmtId="165" fontId="14" fillId="0" borderId="0" xfId="21" applyNumberFormat="1" applyFont="1" applyBorder="1" applyAlignment="1">
      <alignment horizontal="right" vertical="center"/>
      <protection/>
    </xf>
    <xf numFmtId="0" fontId="14" fillId="0" borderId="0" xfId="21" applyFont="1" applyBorder="1" applyAlignment="1">
      <alignment horizontal="left" vertical="top" wrapText="1"/>
      <protection/>
    </xf>
    <xf numFmtId="10" fontId="14" fillId="0" borderId="1" xfId="20" applyNumberFormat="1" applyFont="1" applyFill="1" applyBorder="1" applyAlignment="1">
      <alignment horizontal="center" vertical="center"/>
    </xf>
    <xf numFmtId="166" fontId="14" fillId="0" borderId="1" xfId="31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/>
    <xf numFmtId="10" fontId="7" fillId="0" borderId="1" xfId="20" applyNumberFormat="1" applyFont="1" applyFill="1" applyBorder="1" applyAlignment="1">
      <alignment horizontal="center" vertical="center"/>
    </xf>
    <xf numFmtId="166" fontId="14" fillId="0" borderId="1" xfId="32" applyNumberFormat="1" applyFont="1" applyFill="1" applyBorder="1" applyAlignment="1">
      <alignment horizontal="center" vertical="center"/>
      <protection/>
    </xf>
    <xf numFmtId="3" fontId="10" fillId="0" borderId="1" xfId="27" applyNumberFormat="1" applyFont="1" applyFill="1" applyBorder="1" applyAlignment="1">
      <alignment horizontal="center" vertical="center"/>
    </xf>
    <xf numFmtId="167" fontId="10" fillId="0" borderId="1" xfId="27" applyNumberFormat="1" applyFont="1" applyFill="1" applyBorder="1" applyAlignment="1">
      <alignment horizontal="center" vertical="center"/>
    </xf>
    <xf numFmtId="0" fontId="14" fillId="0" borderId="0" xfId="36" applyFont="1" applyFill="1" applyBorder="1" applyAlignment="1">
      <alignment wrapText="1"/>
      <protection/>
    </xf>
    <xf numFmtId="0" fontId="14" fillId="0" borderId="0" xfId="36" applyFont="1" applyFill="1" applyBorder="1" applyAlignment="1">
      <alignment horizontal="center" wrapText="1"/>
      <protection/>
    </xf>
    <xf numFmtId="0" fontId="14" fillId="0" borderId="1" xfId="36" applyFont="1" applyFill="1" applyBorder="1" applyAlignment="1">
      <alignment horizontal="left" vertical="center" wrapText="1"/>
      <protection/>
    </xf>
    <xf numFmtId="166" fontId="14" fillId="0" borderId="1" xfId="36" applyNumberFormat="1" applyFont="1" applyFill="1" applyBorder="1" applyAlignment="1">
      <alignment horizontal="center" vertical="center"/>
      <protection/>
    </xf>
    <xf numFmtId="164" fontId="14" fillId="0" borderId="0" xfId="36" applyNumberFormat="1" applyFont="1" applyBorder="1" applyAlignment="1">
      <alignment horizontal="right" vertical="center"/>
      <protection/>
    </xf>
    <xf numFmtId="166" fontId="14" fillId="0" borderId="0" xfId="36" applyNumberFormat="1" applyFont="1" applyBorder="1" applyAlignment="1">
      <alignment horizontal="right" vertical="center"/>
      <protection/>
    </xf>
    <xf numFmtId="166" fontId="14" fillId="0" borderId="1" xfId="37" applyNumberFormat="1" applyFont="1" applyFill="1" applyBorder="1" applyAlignment="1">
      <alignment horizontal="center" vertical="center"/>
      <protection/>
    </xf>
    <xf numFmtId="0" fontId="10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vertical="center"/>
    </xf>
    <xf numFmtId="0" fontId="15" fillId="0" borderId="2" xfId="34" applyFont="1" applyBorder="1" applyAlignment="1">
      <alignment horizontal="left" vertical="top" wrapText="1"/>
      <protection/>
    </xf>
    <xf numFmtId="9" fontId="16" fillId="0" borderId="1" xfId="0" applyNumberFormat="1" applyFont="1" applyBorder="1" applyAlignment="1">
      <alignment horizontal="center" vertical="center"/>
    </xf>
    <xf numFmtId="0" fontId="15" fillId="0" borderId="2" xfId="33" applyFont="1" applyFill="1" applyBorder="1" applyAlignment="1">
      <alignment horizontal="left" vertical="center" wrapText="1"/>
      <protection/>
    </xf>
    <xf numFmtId="164" fontId="7" fillId="0" borderId="0" xfId="0" applyNumberFormat="1" applyFont="1"/>
    <xf numFmtId="0" fontId="15" fillId="0" borderId="2" xfId="33" applyFont="1" applyFill="1" applyBorder="1" applyAlignment="1">
      <alignment horizontal="left" vertical="top" wrapText="1"/>
      <protection/>
    </xf>
    <xf numFmtId="3" fontId="16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0" borderId="2" xfId="33" applyFont="1" applyFill="1" applyBorder="1" applyAlignment="1">
      <alignment horizontal="left" vertical="top" wrapText="1"/>
      <protection/>
    </xf>
    <xf numFmtId="0" fontId="6" fillId="5" borderId="3" xfId="0" applyFont="1" applyFill="1" applyBorder="1" applyAlignment="1">
      <alignment horizontal="center"/>
    </xf>
    <xf numFmtId="0" fontId="15" fillId="0" borderId="1" xfId="33" applyFont="1" applyFill="1" applyBorder="1" applyAlignment="1">
      <alignment horizontal="left" vertical="center" wrapText="1"/>
      <protection/>
    </xf>
    <xf numFmtId="0" fontId="14" fillId="0" borderId="1" xfId="33" applyFont="1" applyFill="1" applyBorder="1" applyAlignment="1">
      <alignment horizontal="left" vertical="center" wrapText="1"/>
      <protection/>
    </xf>
    <xf numFmtId="164" fontId="7" fillId="0" borderId="0" xfId="0" applyNumberFormat="1" applyFont="1" applyBorder="1"/>
    <xf numFmtId="0" fontId="15" fillId="0" borderId="1" xfId="33" applyFont="1" applyFill="1" applyBorder="1" applyAlignment="1">
      <alignment horizontal="left" vertical="top" wrapText="1"/>
      <protection/>
    </xf>
    <xf numFmtId="0" fontId="14" fillId="0" borderId="1" xfId="33" applyFont="1" applyFill="1" applyBorder="1" applyAlignment="1">
      <alignment horizontal="left" vertical="top" wrapText="1"/>
      <protection/>
    </xf>
    <xf numFmtId="0" fontId="14" fillId="0" borderId="0" xfId="33" applyFont="1" applyFill="1" applyBorder="1" applyAlignment="1">
      <alignment vertical="center" wrapText="1"/>
      <protection/>
    </xf>
    <xf numFmtId="0" fontId="15" fillId="0" borderId="1" xfId="33" applyFont="1" applyBorder="1" applyAlignment="1">
      <alignment horizontal="left" vertical="top" wrapText="1"/>
      <protection/>
    </xf>
    <xf numFmtId="164" fontId="15" fillId="0" borderId="1" xfId="33" applyNumberFormat="1" applyFont="1" applyBorder="1" applyAlignment="1">
      <alignment horizontal="center" vertical="center"/>
      <protection/>
    </xf>
    <xf numFmtId="166" fontId="15" fillId="0" borderId="1" xfId="33" applyNumberFormat="1" applyFont="1" applyBorder="1" applyAlignment="1">
      <alignment horizontal="center" vertical="center"/>
      <protection/>
    </xf>
    <xf numFmtId="166" fontId="14" fillId="0" borderId="0" xfId="33" applyNumberFormat="1" applyFont="1" applyFill="1" applyBorder="1" applyAlignment="1">
      <alignment horizontal="right" vertical="center"/>
      <protection/>
    </xf>
    <xf numFmtId="166" fontId="15" fillId="0" borderId="1" xfId="33" applyNumberFormat="1" applyFont="1" applyFill="1" applyBorder="1" applyAlignment="1">
      <alignment horizontal="center" vertical="center"/>
      <protection/>
    </xf>
    <xf numFmtId="0" fontId="14" fillId="0" borderId="1" xfId="35" applyFont="1" applyFill="1" applyBorder="1" applyAlignment="1">
      <alignment vertical="center" wrapText="1"/>
      <protection/>
    </xf>
    <xf numFmtId="166" fontId="14" fillId="0" borderId="1" xfId="35" applyNumberFormat="1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wrapText="1"/>
    </xf>
    <xf numFmtId="164" fontId="14" fillId="0" borderId="1" xfId="33" applyNumberFormat="1" applyFont="1" applyFill="1" applyBorder="1" applyAlignment="1">
      <alignment horizontal="center" vertical="center"/>
      <protection/>
    </xf>
    <xf numFmtId="166" fontId="14" fillId="0" borderId="1" xfId="33" applyNumberFormat="1" applyFont="1" applyFill="1" applyBorder="1" applyAlignment="1">
      <alignment horizontal="center" vertical="center"/>
      <protection/>
    </xf>
    <xf numFmtId="168" fontId="14" fillId="0" borderId="1" xfId="33" applyNumberFormat="1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10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3" fontId="14" fillId="0" borderId="1" xfId="20" applyNumberFormat="1" applyFont="1" applyFill="1" applyBorder="1" applyAlignment="1">
      <alignment horizontal="center" vertical="center"/>
    </xf>
    <xf numFmtId="10" fontId="14" fillId="0" borderId="1" xfId="27" applyNumberFormat="1" applyFont="1" applyFill="1" applyBorder="1" applyAlignment="1">
      <alignment horizontal="center" vertical="center"/>
    </xf>
    <xf numFmtId="10" fontId="10" fillId="0" borderId="1" xfId="22" applyNumberFormat="1" applyFont="1" applyFill="1" applyBorder="1" applyAlignment="1">
      <alignment horizontal="center"/>
      <protection/>
    </xf>
    <xf numFmtId="3" fontId="15" fillId="0" borderId="1" xfId="27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left" vertical="center"/>
    </xf>
    <xf numFmtId="3" fontId="14" fillId="4" borderId="1" xfId="27" applyNumberFormat="1" applyFont="1" applyFill="1" applyBorder="1" applyAlignment="1">
      <alignment horizontal="center" vertical="center"/>
    </xf>
    <xf numFmtId="10" fontId="14" fillId="4" borderId="1" xfId="2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3" fontId="14" fillId="4" borderId="1" xfId="22" applyNumberFormat="1" applyFont="1" applyFill="1" applyBorder="1" applyAlignment="1">
      <alignment horizontal="center" vertical="center"/>
      <protection/>
    </xf>
    <xf numFmtId="10" fontId="10" fillId="4" borderId="1" xfId="22" applyNumberFormat="1" applyFont="1" applyFill="1" applyBorder="1" applyAlignment="1">
      <alignment horizontal="center" vertical="center"/>
      <protection/>
    </xf>
    <xf numFmtId="10" fontId="7" fillId="4" borderId="1" xfId="0" applyNumberFormat="1" applyFont="1" applyFill="1" applyBorder="1" applyAlignment="1">
      <alignment horizontal="center" vertical="center"/>
    </xf>
    <xf numFmtId="3" fontId="15" fillId="4" borderId="1" xfId="27" applyNumberFormat="1" applyFont="1" applyFill="1" applyBorder="1" applyAlignment="1">
      <alignment horizontal="center" vertical="center"/>
    </xf>
    <xf numFmtId="10" fontId="15" fillId="4" borderId="1" xfId="2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10" fontId="12" fillId="4" borderId="1" xfId="2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10" fontId="17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10" fontId="16" fillId="4" borderId="1" xfId="0" applyNumberFormat="1" applyFont="1" applyFill="1" applyBorder="1" applyAlignment="1">
      <alignment horizontal="center" vertical="center"/>
    </xf>
    <xf numFmtId="10" fontId="15" fillId="4" borderId="1" xfId="30" applyNumberFormat="1" applyFont="1" applyFill="1" applyBorder="1" applyAlignment="1">
      <alignment horizontal="center" vertical="center"/>
      <protection/>
    </xf>
    <xf numFmtId="10" fontId="17" fillId="4" borderId="1" xfId="0" applyNumberFormat="1" applyFont="1" applyFill="1" applyBorder="1" applyAlignment="1">
      <alignment horizontal="center" vertical="center" wrapText="1"/>
    </xf>
    <xf numFmtId="164" fontId="14" fillId="4" borderId="1" xfId="29" applyNumberFormat="1" applyFont="1" applyFill="1" applyBorder="1" applyAlignment="1">
      <alignment horizontal="center" vertical="center"/>
      <protection/>
    </xf>
    <xf numFmtId="166" fontId="14" fillId="4" borderId="1" xfId="29" applyNumberFormat="1" applyFont="1" applyFill="1" applyBorder="1" applyAlignment="1">
      <alignment horizontal="center" vertical="center"/>
      <protection/>
    </xf>
    <xf numFmtId="167" fontId="14" fillId="4" borderId="1" xfId="27" applyNumberFormat="1" applyFont="1" applyFill="1" applyBorder="1" applyAlignment="1">
      <alignment horizontal="center" vertical="center"/>
    </xf>
    <xf numFmtId="166" fontId="14" fillId="4" borderId="1" xfId="32" applyNumberFormat="1" applyFont="1" applyFill="1" applyBorder="1" applyAlignment="1">
      <alignment horizontal="center" vertical="center"/>
      <protection/>
    </xf>
    <xf numFmtId="9" fontId="16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9" fontId="17" fillId="4" borderId="1" xfId="0" applyNumberFormat="1" applyFont="1" applyFill="1" applyBorder="1" applyAlignment="1">
      <alignment horizontal="center" vertical="center"/>
    </xf>
    <xf numFmtId="0" fontId="15" fillId="4" borderId="1" xfId="33" applyFont="1" applyFill="1" applyBorder="1" applyAlignment="1">
      <alignment horizontal="left" vertical="center" wrapText="1"/>
      <protection/>
    </xf>
    <xf numFmtId="0" fontId="14" fillId="4" borderId="1" xfId="33" applyFont="1" applyFill="1" applyBorder="1" applyAlignment="1">
      <alignment horizontal="left" vertical="center" wrapText="1"/>
      <protection/>
    </xf>
    <xf numFmtId="0" fontId="15" fillId="4" borderId="1" xfId="33" applyFont="1" applyFill="1" applyBorder="1" applyAlignment="1">
      <alignment horizontal="left" vertical="top" wrapText="1"/>
      <protection/>
    </xf>
    <xf numFmtId="0" fontId="14" fillId="4" borderId="1" xfId="33" applyFont="1" applyFill="1" applyBorder="1" applyAlignment="1">
      <alignment horizontal="left" vertical="top" wrapText="1"/>
      <protection/>
    </xf>
    <xf numFmtId="10" fontId="15" fillId="4" borderId="1" xfId="33" applyNumberFormat="1" applyFont="1" applyFill="1" applyBorder="1" applyAlignment="1">
      <alignment horizontal="center" vertical="center"/>
      <protection/>
    </xf>
    <xf numFmtId="9" fontId="15" fillId="4" borderId="1" xfId="33" applyNumberFormat="1" applyFont="1" applyFill="1" applyBorder="1" applyAlignment="1">
      <alignment horizontal="center" vertical="center"/>
      <protection/>
    </xf>
    <xf numFmtId="10" fontId="14" fillId="4" borderId="1" xfId="33" applyNumberFormat="1" applyFont="1" applyFill="1" applyBorder="1" applyAlignment="1">
      <alignment horizontal="center" vertical="center"/>
      <protection/>
    </xf>
    <xf numFmtId="9" fontId="14" fillId="4" borderId="1" xfId="33" applyNumberFormat="1" applyFont="1" applyFill="1" applyBorder="1" applyAlignment="1">
      <alignment horizontal="center" vertical="center"/>
      <protection/>
    </xf>
    <xf numFmtId="164" fontId="14" fillId="4" borderId="1" xfId="33" applyNumberFormat="1" applyFont="1" applyFill="1" applyBorder="1" applyAlignment="1">
      <alignment horizontal="center" vertical="center"/>
      <protection/>
    </xf>
    <xf numFmtId="166" fontId="14" fillId="4" borderId="1" xfId="33" applyNumberFormat="1" applyFont="1" applyFill="1" applyBorder="1" applyAlignment="1">
      <alignment horizontal="center" vertical="center"/>
      <protection/>
    </xf>
    <xf numFmtId="10" fontId="10" fillId="4" borderId="1" xfId="2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0" fillId="0" borderId="0" xfId="38" applyFont="1" applyFill="1" applyBorder="1" applyAlignment="1">
      <alignment horizontal="center" wrapText="1"/>
      <protection/>
    </xf>
    <xf numFmtId="0" fontId="20" fillId="0" borderId="0" xfId="38" applyFont="1" applyFill="1" applyBorder="1" applyAlignment="1">
      <alignment horizontal="left" vertical="top" wrapText="1"/>
      <protection/>
    </xf>
    <xf numFmtId="164" fontId="20" fillId="0" borderId="0" xfId="38" applyNumberFormat="1" applyFont="1" applyFill="1" applyBorder="1" applyAlignment="1">
      <alignment horizontal="right" vertical="center"/>
      <protection/>
    </xf>
    <xf numFmtId="165" fontId="20" fillId="0" borderId="0" xfId="38" applyNumberFormat="1" applyFont="1" applyFill="1" applyBorder="1" applyAlignment="1">
      <alignment horizontal="right" vertical="center"/>
      <protection/>
    </xf>
    <xf numFmtId="10" fontId="10" fillId="0" borderId="1" xfId="2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vertical="center"/>
    </xf>
    <xf numFmtId="10" fontId="8" fillId="4" borderId="1" xfId="2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1" fillId="0" borderId="0" xfId="40" applyBorder="1">
      <alignment/>
      <protection/>
    </xf>
    <xf numFmtId="0" fontId="20" fillId="0" borderId="0" xfId="40" applyFont="1" applyBorder="1" applyAlignment="1">
      <alignment horizontal="center" wrapText="1"/>
      <protection/>
    </xf>
    <xf numFmtId="164" fontId="20" fillId="0" borderId="0" xfId="40" applyNumberFormat="1" applyFont="1" applyBorder="1" applyAlignment="1">
      <alignment horizontal="right" vertical="center"/>
      <protection/>
    </xf>
    <xf numFmtId="165" fontId="20" fillId="0" borderId="0" xfId="40" applyNumberFormat="1" applyFont="1" applyBorder="1" applyAlignment="1">
      <alignment horizontal="right" vertical="center"/>
      <protection/>
    </xf>
    <xf numFmtId="169" fontId="20" fillId="0" borderId="0" xfId="40" applyNumberFormat="1" applyFont="1" applyBorder="1" applyAlignment="1">
      <alignment horizontal="right" vertical="center"/>
      <protection/>
    </xf>
    <xf numFmtId="0" fontId="20" fillId="0" borderId="0" xfId="41" applyFont="1" applyBorder="1" applyAlignment="1">
      <alignment horizontal="center" wrapText="1"/>
      <protection/>
    </xf>
    <xf numFmtId="164" fontId="20" fillId="0" borderId="0" xfId="41" applyNumberFormat="1" applyFont="1" applyBorder="1" applyAlignment="1">
      <alignment horizontal="right" vertical="center"/>
      <protection/>
    </xf>
    <xf numFmtId="166" fontId="20" fillId="0" borderId="0" xfId="41" applyNumberFormat="1" applyFont="1" applyBorder="1" applyAlignment="1">
      <alignment horizontal="right" vertical="center"/>
      <protection/>
    </xf>
    <xf numFmtId="165" fontId="20" fillId="0" borderId="0" xfId="41" applyNumberFormat="1" applyFont="1" applyBorder="1" applyAlignment="1">
      <alignment horizontal="right" vertical="center"/>
      <protection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15" fillId="4" borderId="1" xfId="27" applyNumberFormat="1" applyFont="1" applyFill="1" applyBorder="1" applyAlignment="1">
      <alignment horizontal="center" vertical="center"/>
    </xf>
    <xf numFmtId="166" fontId="15" fillId="4" borderId="1" xfId="30" applyNumberFormat="1" applyFont="1" applyFill="1" applyBorder="1" applyAlignment="1">
      <alignment horizontal="center" vertical="center"/>
      <protection/>
    </xf>
    <xf numFmtId="165" fontId="14" fillId="4" borderId="1" xfId="27" applyNumberFormat="1" applyFont="1" applyFill="1" applyBorder="1" applyAlignment="1">
      <alignment horizontal="center" vertical="center"/>
    </xf>
    <xf numFmtId="0" fontId="21" fillId="0" borderId="0" xfId="0" applyFont="1"/>
    <xf numFmtId="166" fontId="17" fillId="4" borderId="1" xfId="0" applyNumberFormat="1" applyFont="1" applyFill="1" applyBorder="1" applyAlignment="1">
      <alignment horizontal="center" vertical="center"/>
    </xf>
    <xf numFmtId="10" fontId="14" fillId="0" borderId="0" xfId="20" applyNumberFormat="1" applyFont="1" applyFill="1" applyBorder="1" applyAlignment="1">
      <alignment horizontal="center" vertical="center"/>
    </xf>
    <xf numFmtId="10" fontId="15" fillId="0" borderId="0" xfId="2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10" fontId="7" fillId="0" borderId="1" xfId="20" applyNumberFormat="1" applyFont="1" applyBorder="1" applyAlignment="1">
      <alignment horizontal="center" vertical="center"/>
    </xf>
    <xf numFmtId="164" fontId="14" fillId="0" borderId="1" xfId="33" applyNumberFormat="1" applyFont="1" applyBorder="1" applyAlignment="1">
      <alignment horizontal="center" vertical="center"/>
      <protection/>
    </xf>
    <xf numFmtId="166" fontId="14" fillId="0" borderId="1" xfId="33" applyNumberFormat="1" applyFont="1" applyBorder="1" applyAlignment="1">
      <alignment horizontal="center" vertical="center"/>
      <protection/>
    </xf>
    <xf numFmtId="0" fontId="10" fillId="4" borderId="1" xfId="0" applyFont="1" applyFill="1" applyBorder="1" applyAlignment="1">
      <alignment vertical="center"/>
    </xf>
    <xf numFmtId="0" fontId="10" fillId="0" borderId="0" xfId="22" applyFont="1" applyFill="1" applyBorder="1">
      <alignment/>
      <protection/>
    </xf>
    <xf numFmtId="10" fontId="16" fillId="4" borderId="1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3" fontId="14" fillId="0" borderId="1" xfId="27" applyNumberFormat="1" applyFont="1" applyFill="1" applyBorder="1" applyAlignment="1">
      <alignment horizontal="center" vertical="center"/>
    </xf>
    <xf numFmtId="3" fontId="10" fillId="0" borderId="1" xfId="20" applyNumberFormat="1" applyFont="1" applyFill="1" applyBorder="1" applyAlignment="1">
      <alignment horizontal="center" vertical="center"/>
    </xf>
    <xf numFmtId="3" fontId="14" fillId="0" borderId="1" xfId="31" applyNumberFormat="1" applyFont="1" applyFill="1" applyBorder="1" applyAlignment="1">
      <alignment horizontal="center" vertical="center"/>
      <protection/>
    </xf>
    <xf numFmtId="166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2" fillId="0" borderId="1" xfId="2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3" fontId="12" fillId="0" borderId="1" xfId="0" applyNumberFormat="1" applyFont="1" applyFill="1" applyBorder="1" applyAlignment="1">
      <alignment horizontal="center" vertical="center"/>
    </xf>
    <xf numFmtId="10" fontId="7" fillId="0" borderId="0" xfId="20" applyNumberFormat="1" applyFont="1" applyBorder="1"/>
    <xf numFmtId="10" fontId="7" fillId="0" borderId="0" xfId="0" applyNumberFormat="1" applyFont="1" applyBorder="1"/>
    <xf numFmtId="3" fontId="8" fillId="0" borderId="3" xfId="0" applyNumberFormat="1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center" vertical="center"/>
    </xf>
    <xf numFmtId="10" fontId="8" fillId="0" borderId="3" xfId="2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22" fillId="0" borderId="0" xfId="22" applyFont="1" applyBorder="1" applyAlignment="1">
      <alignment horizontal="left" vertical="top" wrapText="1"/>
      <protection/>
    </xf>
    <xf numFmtId="164" fontId="22" fillId="0" borderId="0" xfId="22" applyNumberFormat="1" applyFont="1" applyBorder="1" applyAlignment="1">
      <alignment horizontal="right" vertical="center"/>
      <protection/>
    </xf>
    <xf numFmtId="166" fontId="22" fillId="0" borderId="0" xfId="22" applyNumberFormat="1" applyFont="1" applyBorder="1" applyAlignment="1">
      <alignment horizontal="right" vertical="center"/>
      <protection/>
    </xf>
    <xf numFmtId="165" fontId="22" fillId="0" borderId="0" xfId="22" applyNumberFormat="1" applyFont="1" applyBorder="1" applyAlignment="1">
      <alignment horizontal="right" vertical="center"/>
      <protection/>
    </xf>
    <xf numFmtId="0" fontId="23" fillId="0" borderId="0" xfId="22" applyFont="1">
      <alignment/>
      <protection/>
    </xf>
    <xf numFmtId="167" fontId="17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left" vertical="center"/>
    </xf>
    <xf numFmtId="167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8" fontId="15" fillId="0" borderId="1" xfId="33" applyNumberFormat="1" applyFont="1" applyFill="1" applyBorder="1" applyAlignment="1">
      <alignment horizontal="center" vertical="center"/>
      <protection/>
    </xf>
    <xf numFmtId="0" fontId="0" fillId="0" borderId="0" xfId="0"/>
    <xf numFmtId="0" fontId="13" fillId="0" borderId="0" xfId="0" applyFont="1"/>
    <xf numFmtId="0" fontId="25" fillId="0" borderId="0" xfId="0" applyFont="1" applyAlignment="1">
      <alignment vertical="center"/>
    </xf>
    <xf numFmtId="0" fontId="24" fillId="2" borderId="0" xfId="0" applyFont="1" applyFill="1" applyAlignment="1">
      <alignment horizontal="left"/>
    </xf>
    <xf numFmtId="0" fontId="6" fillId="5" borderId="3" xfId="0" applyFont="1" applyFill="1" applyBorder="1" applyAlignment="1">
      <alignment horizontal="center" vertical="center"/>
    </xf>
    <xf numFmtId="0" fontId="13" fillId="4" borderId="0" xfId="0" applyFont="1" applyFill="1"/>
    <xf numFmtId="0" fontId="7" fillId="4" borderId="0" xfId="0" applyFont="1" applyFill="1"/>
    <xf numFmtId="164" fontId="7" fillId="4" borderId="0" xfId="0" applyNumberFormat="1" applyFont="1" applyFill="1" applyBorder="1"/>
    <xf numFmtId="0" fontId="14" fillId="4" borderId="2" xfId="33" applyFont="1" applyFill="1" applyBorder="1" applyAlignment="1">
      <alignment vertical="center" wrapText="1"/>
      <protection/>
    </xf>
    <xf numFmtId="0" fontId="18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3" fontId="14" fillId="4" borderId="1" xfId="29" applyNumberFormat="1" applyFont="1" applyFill="1" applyBorder="1" applyAlignment="1">
      <alignment horizontal="center" vertical="center"/>
      <protection/>
    </xf>
    <xf numFmtId="166" fontId="15" fillId="0" borderId="1" xfId="31" applyNumberFormat="1" applyFont="1" applyFill="1" applyBorder="1" applyAlignment="1">
      <alignment horizontal="center" vertical="center"/>
      <protection/>
    </xf>
    <xf numFmtId="10" fontId="12" fillId="0" borderId="1" xfId="2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wrapText="1"/>
    </xf>
    <xf numFmtId="0" fontId="10" fillId="4" borderId="0" xfId="23" applyFont="1" applyFill="1">
      <alignment/>
      <protection/>
    </xf>
    <xf numFmtId="0" fontId="18" fillId="4" borderId="0" xfId="0" applyFont="1" applyFill="1"/>
    <xf numFmtId="0" fontId="29" fillId="4" borderId="0" xfId="0" applyFont="1" applyFill="1"/>
    <xf numFmtId="170" fontId="16" fillId="4" borderId="1" xfId="0" applyNumberFormat="1" applyFont="1" applyFill="1" applyBorder="1" applyAlignment="1">
      <alignment horizontal="center" vertical="center"/>
    </xf>
    <xf numFmtId="170" fontId="17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0" fillId="0" borderId="0" xfId="0" applyFont="1" applyAlignment="1">
      <alignment horizontal="left" vertical="center" readingOrder="1"/>
    </xf>
    <xf numFmtId="0" fontId="8" fillId="2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20" fillId="0" borderId="0" xfId="38" applyFont="1" applyFill="1" applyBorder="1" applyAlignment="1">
      <alignment horizontal="center" wrapText="1"/>
      <protection/>
    </xf>
    <xf numFmtId="0" fontId="8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10" fontId="10" fillId="2" borderId="0" xfId="2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67" fontId="15" fillId="0" borderId="1" xfId="27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4" fontId="14" fillId="4" borderId="1" xfId="27" applyNumberFormat="1" applyFont="1" applyFill="1" applyBorder="1" applyAlignment="1">
      <alignment horizontal="center" vertical="center"/>
    </xf>
    <xf numFmtId="10" fontId="16" fillId="4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66" fontId="15" fillId="0" borderId="1" xfId="32" applyNumberFormat="1" applyFont="1" applyFill="1" applyBorder="1" applyAlignment="1">
      <alignment horizontal="center" vertical="center"/>
      <protection/>
    </xf>
    <xf numFmtId="166" fontId="15" fillId="4" borderId="1" xfId="32" applyNumberFormat="1" applyFont="1" applyFill="1" applyBorder="1" applyAlignment="1">
      <alignment horizontal="center" vertical="center"/>
      <protection/>
    </xf>
    <xf numFmtId="10" fontId="8" fillId="4" borderId="1" xfId="20" applyNumberFormat="1" applyFont="1" applyFill="1" applyBorder="1" applyAlignment="1">
      <alignment horizontal="center" vertical="center"/>
    </xf>
    <xf numFmtId="10" fontId="8" fillId="4" borderId="4" xfId="20" applyNumberFormat="1" applyFont="1" applyFill="1" applyBorder="1" applyAlignment="1">
      <alignment horizontal="center" vertical="center"/>
    </xf>
    <xf numFmtId="166" fontId="15" fillId="0" borderId="1" xfId="35" applyNumberFormat="1" applyFont="1" applyFill="1" applyBorder="1" applyAlignment="1">
      <alignment horizontal="center" vertical="center"/>
      <protection/>
    </xf>
    <xf numFmtId="0" fontId="14" fillId="0" borderId="5" xfId="35" applyFont="1" applyFill="1" applyBorder="1" applyAlignment="1">
      <alignment vertical="center" wrapText="1"/>
      <protection/>
    </xf>
    <xf numFmtId="3" fontId="10" fillId="0" borderId="5" xfId="0" applyNumberFormat="1" applyFont="1" applyFill="1" applyBorder="1" applyAlignment="1">
      <alignment horizontal="center" vertical="center"/>
    </xf>
    <xf numFmtId="166" fontId="15" fillId="0" borderId="5" xfId="35" applyNumberFormat="1" applyFont="1" applyFill="1" applyBorder="1" applyAlignment="1">
      <alignment horizontal="center" vertical="center"/>
      <protection/>
    </xf>
    <xf numFmtId="166" fontId="15" fillId="0" borderId="6" xfId="35" applyNumberFormat="1" applyFont="1" applyFill="1" applyBorder="1" applyAlignment="1">
      <alignment horizontal="center" vertical="center"/>
      <protection/>
    </xf>
    <xf numFmtId="166" fontId="14" fillId="0" borderId="7" xfId="35" applyNumberFormat="1" applyFont="1" applyFill="1" applyBorder="1" applyAlignment="1">
      <alignment horizontal="center" vertical="center"/>
      <protection/>
    </xf>
    <xf numFmtId="166" fontId="15" fillId="0" borderId="7" xfId="35" applyNumberFormat="1" applyFont="1" applyFill="1" applyBorder="1" applyAlignment="1">
      <alignment horizontal="center" vertical="center"/>
      <protection/>
    </xf>
    <xf numFmtId="0" fontId="14" fillId="0" borderId="8" xfId="35" applyFont="1" applyFill="1" applyBorder="1" applyAlignment="1">
      <alignment vertical="center" wrapText="1"/>
      <protection/>
    </xf>
    <xf numFmtId="3" fontId="10" fillId="0" borderId="8" xfId="0" applyNumberFormat="1" applyFont="1" applyFill="1" applyBorder="1" applyAlignment="1">
      <alignment horizontal="center" vertical="center"/>
    </xf>
    <xf numFmtId="166" fontId="14" fillId="0" borderId="8" xfId="35" applyNumberFormat="1" applyFont="1" applyFill="1" applyBorder="1" applyAlignment="1">
      <alignment horizontal="center" vertical="center"/>
      <protection/>
    </xf>
    <xf numFmtId="166" fontId="14" fillId="0" borderId="9" xfId="35" applyNumberFormat="1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center" vertical="center"/>
    </xf>
    <xf numFmtId="0" fontId="15" fillId="0" borderId="1" xfId="33" applyFont="1" applyBorder="1" applyAlignment="1">
      <alignment horizontal="left" vertical="center" wrapText="1"/>
      <protection/>
    </xf>
    <xf numFmtId="167" fontId="7" fillId="0" borderId="0" xfId="0" applyNumberFormat="1" applyFont="1"/>
    <xf numFmtId="0" fontId="6" fillId="5" borderId="2" xfId="0" applyFont="1" applyFill="1" applyBorder="1" applyAlignment="1">
      <alignment horizontal="center" vertical="center"/>
    </xf>
    <xf numFmtId="166" fontId="7" fillId="0" borderId="0" xfId="0" applyNumberFormat="1" applyFont="1"/>
    <xf numFmtId="171" fontId="10" fillId="0" borderId="0" xfId="21" applyNumberFormat="1" applyFont="1">
      <alignment/>
      <protection/>
    </xf>
    <xf numFmtId="0" fontId="1" fillId="0" borderId="0" xfId="43">
      <alignment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0" fontId="14" fillId="4" borderId="1" xfId="27" applyNumberFormat="1" applyFont="1" applyFill="1" applyBorder="1" applyAlignment="1">
      <alignment horizontal="center" vertical="center"/>
    </xf>
    <xf numFmtId="166" fontId="15" fillId="0" borderId="1" xfId="29" applyNumberFormat="1" applyFont="1" applyFill="1" applyBorder="1" applyAlignment="1">
      <alignment horizontal="center" vertical="center"/>
      <protection/>
    </xf>
    <xf numFmtId="166" fontId="8" fillId="4" borderId="1" xfId="20" applyNumberFormat="1" applyFont="1" applyFill="1" applyBorder="1" applyAlignment="1">
      <alignment horizontal="center" vertical="center"/>
    </xf>
    <xf numFmtId="3" fontId="8" fillId="0" borderId="1" xfId="20" applyNumberFormat="1" applyFont="1" applyFill="1" applyBorder="1" applyAlignment="1">
      <alignment horizontal="center" vertical="center"/>
    </xf>
    <xf numFmtId="3" fontId="15" fillId="0" borderId="1" xfId="31" applyNumberFormat="1" applyFont="1" applyFill="1" applyBorder="1" applyAlignment="1">
      <alignment horizontal="center" vertical="center"/>
      <protection/>
    </xf>
    <xf numFmtId="16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167" fontId="15" fillId="4" borderId="1" xfId="27" applyNumberFormat="1" applyFont="1" applyFill="1" applyBorder="1" applyAlignment="1">
      <alignment horizontal="center" vertical="center"/>
    </xf>
    <xf numFmtId="166" fontId="14" fillId="4" borderId="1" xfId="37" applyNumberFormat="1" applyFont="1" applyFill="1" applyBorder="1" applyAlignment="1">
      <alignment horizontal="center" vertical="center"/>
      <protection/>
    </xf>
    <xf numFmtId="10" fontId="10" fillId="0" borderId="3" xfId="20" applyNumberFormat="1" applyFont="1" applyFill="1" applyBorder="1" applyAlignment="1">
      <alignment horizontal="center" vertical="center"/>
    </xf>
    <xf numFmtId="166" fontId="14" fillId="4" borderId="1" xfId="30" applyNumberFormat="1" applyFont="1" applyFill="1" applyBorder="1" applyAlignment="1">
      <alignment horizontal="center" vertical="center"/>
      <protection/>
    </xf>
    <xf numFmtId="168" fontId="14" fillId="4" borderId="1" xfId="20" applyNumberFormat="1" applyFont="1" applyFill="1" applyBorder="1" applyAlignment="1">
      <alignment horizontal="center" vertical="center"/>
    </xf>
    <xf numFmtId="10" fontId="14" fillId="4" borderId="1" xfId="30" applyNumberFormat="1" applyFont="1" applyFill="1" applyBorder="1" applyAlignment="1">
      <alignment horizontal="center" vertical="center"/>
      <protection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0" xfId="26" applyAlignment="1" applyProtection="1" quotePrefix="1">
      <alignment/>
      <protection/>
    </xf>
    <xf numFmtId="3" fontId="14" fillId="4" borderId="1" xfId="27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10" fontId="17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" fillId="0" borderId="0" xfId="45">
      <alignment/>
      <protection/>
    </xf>
    <xf numFmtId="166" fontId="15" fillId="4" borderId="1" xfId="31" applyNumberFormat="1" applyFont="1" applyFill="1" applyBorder="1" applyAlignment="1">
      <alignment horizontal="center" vertical="center"/>
      <protection/>
    </xf>
    <xf numFmtId="166" fontId="14" fillId="4" borderId="1" xfId="31" applyNumberFormat="1" applyFont="1" applyFill="1" applyBorder="1" applyAlignment="1">
      <alignment horizontal="center" vertical="center"/>
      <protection/>
    </xf>
    <xf numFmtId="3" fontId="7" fillId="0" borderId="0" xfId="0" applyNumberFormat="1" applyFont="1"/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3" fillId="0" borderId="0" xfId="0" applyFont="1" applyBorder="1"/>
    <xf numFmtId="0" fontId="1" fillId="0" borderId="0" xfId="46" applyFont="1" applyBorder="1" applyAlignment="1">
      <alignment vertical="center"/>
      <protection/>
    </xf>
    <xf numFmtId="0" fontId="20" fillId="0" borderId="0" xfId="46" applyFont="1" applyBorder="1" applyAlignment="1">
      <alignment vertical="top" wrapText="1"/>
      <protection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8" fillId="0" borderId="11" xfId="39" applyFont="1" applyBorder="1" applyAlignment="1">
      <alignment horizontal="left" vertical="center" wrapText="1"/>
      <protection/>
    </xf>
    <xf numFmtId="0" fontId="8" fillId="0" borderId="0" xfId="39" applyFont="1" applyBorder="1" applyAlignment="1">
      <alignment horizontal="left" vertical="center" wrapText="1"/>
      <protection/>
    </xf>
    <xf numFmtId="0" fontId="20" fillId="0" borderId="0" xfId="38" applyFont="1" applyFill="1" applyBorder="1" applyAlignment="1">
      <alignment horizontal="left" vertical="top" wrapText="1"/>
      <protection/>
    </xf>
    <xf numFmtId="0" fontId="20" fillId="0" borderId="0" xfId="38" applyFont="1" applyFill="1" applyBorder="1" applyAlignment="1">
      <alignment horizontal="left" wrapText="1"/>
      <protection/>
    </xf>
    <xf numFmtId="0" fontId="8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0" fillId="0" borderId="0" xfId="38" applyFont="1" applyFill="1" applyBorder="1" applyAlignment="1">
      <alignment horizontal="center" wrapText="1"/>
      <protection/>
    </xf>
    <xf numFmtId="0" fontId="12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6" fillId="5" borderId="12" xfId="0" applyFont="1" applyFill="1" applyBorder="1" applyAlignment="1">
      <alignment horizontal="center" vertical="center"/>
    </xf>
    <xf numFmtId="0" fontId="20" fillId="0" borderId="0" xfId="41" applyFont="1" applyBorder="1" applyAlignment="1">
      <alignment horizontal="center" wrapText="1"/>
      <protection/>
    </xf>
    <xf numFmtId="0" fontId="20" fillId="0" borderId="0" xfId="40" applyFont="1" applyBorder="1" applyAlignment="1">
      <alignment horizontal="center" wrapText="1"/>
      <protection/>
    </xf>
    <xf numFmtId="0" fontId="8" fillId="2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  <xf numFmtId="0" fontId="8" fillId="4" borderId="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20" xfId="35" applyFont="1" applyFill="1" applyBorder="1" applyAlignment="1">
      <alignment vertical="center" wrapText="1"/>
      <protection/>
    </xf>
    <xf numFmtId="0" fontId="14" fillId="0" borderId="4" xfId="35" applyFont="1" applyFill="1" applyBorder="1" applyAlignment="1">
      <alignment vertical="center" wrapText="1"/>
      <protection/>
    </xf>
    <xf numFmtId="0" fontId="14" fillId="0" borderId="3" xfId="35" applyFont="1" applyFill="1" applyBorder="1" applyAlignment="1">
      <alignment vertical="center" wrapText="1"/>
      <protection/>
    </xf>
    <xf numFmtId="0" fontId="14" fillId="0" borderId="21" xfId="35" applyFont="1" applyFill="1" applyBorder="1" applyAlignment="1">
      <alignment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Hoja1" xfId="21"/>
    <cellStyle name="Normal_Hoja1_1" xfId="22"/>
    <cellStyle name="Normal 2" xfId="23"/>
    <cellStyle name="Hipervínculo 4" xfId="24"/>
    <cellStyle name="Hipervínculo 3" xfId="25"/>
    <cellStyle name="Hipervínculo" xfId="26"/>
    <cellStyle name="Millares" xfId="27"/>
    <cellStyle name="Normal_Corregido Residuos" xfId="28"/>
    <cellStyle name="Normal_Corregido Desechos" xfId="29"/>
    <cellStyle name="Normal_Corregido Desechos_1" xfId="30"/>
    <cellStyle name="Normal_Corregido Agua" xfId="31"/>
    <cellStyle name="Normal_Corregido Energia" xfId="32"/>
    <cellStyle name="Normal_Corregido personas" xfId="33"/>
    <cellStyle name="Normal_Tabulados" xfId="34"/>
    <cellStyle name="Normal_Corregido Transporte y Movilida" xfId="35"/>
    <cellStyle name="Normal_bolsas de plastico" xfId="36"/>
    <cellStyle name="Normal_Hoja3" xfId="37"/>
    <cellStyle name="Normal_Tabla 1-4" xfId="38"/>
    <cellStyle name="Normal_Tabla 1-4_1" xfId="39"/>
    <cellStyle name="Normal_Tabla 5-15" xfId="40"/>
    <cellStyle name="Normal_Hoja1_2" xfId="41"/>
    <cellStyle name="Normal 2 2" xfId="42"/>
    <cellStyle name="Normal_Tabla 26-28" xfId="43"/>
    <cellStyle name="Moneda 2" xfId="44"/>
    <cellStyle name="Normal_Tabla 19-20" xfId="45"/>
    <cellStyle name="Normal_RANKING CLASIFICAN" xfId="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86790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781050</xdr:colOff>
      <xdr:row>0</xdr:row>
      <xdr:rowOff>1019175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601450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0</xdr:row>
      <xdr:rowOff>1066800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858625" cy="106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0</xdr:row>
      <xdr:rowOff>1095375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849100" cy="109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933450</xdr:colOff>
      <xdr:row>0</xdr:row>
      <xdr:rowOff>1085850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19050" y="0"/>
          <a:ext cx="11791950" cy="1085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0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001500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0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649075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0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868150" cy="1019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0</xdr:row>
      <xdr:rowOff>1019175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839575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63"/>
  <sheetViews>
    <sheetView showGridLines="0" workbookViewId="0" topLeftCell="A1">
      <selection activeCell="B12" sqref="B12:D12"/>
    </sheetView>
  </sheetViews>
  <sheetFormatPr defaultColWidth="11.57421875" defaultRowHeight="15"/>
  <cols>
    <col min="1" max="1" width="5.28125" style="1" customWidth="1"/>
    <col min="2" max="2" width="131.28125" style="1" customWidth="1"/>
    <col min="3" max="16384" width="11.57421875" style="1" customWidth="1"/>
  </cols>
  <sheetData>
    <row r="1" ht="15"/>
    <row r="2" ht="15"/>
    <row r="3" ht="15"/>
    <row r="4" ht="15"/>
    <row r="5" ht="12" customHeight="1"/>
    <row r="6" spans="1:11" ht="15.75">
      <c r="A6" s="342" t="s">
        <v>92</v>
      </c>
      <c r="B6" s="342"/>
      <c r="C6" s="342"/>
      <c r="D6" s="342"/>
      <c r="E6" s="277"/>
      <c r="F6" s="277"/>
      <c r="G6" s="277"/>
      <c r="H6" s="277"/>
      <c r="I6" s="277"/>
      <c r="J6" s="277"/>
      <c r="K6" s="277"/>
    </row>
    <row r="7" spans="1:11" ht="15.75">
      <c r="A7" s="342" t="s">
        <v>93</v>
      </c>
      <c r="B7" s="342"/>
      <c r="C7" s="342"/>
      <c r="D7" s="342"/>
      <c r="E7" s="277"/>
      <c r="F7" s="277"/>
      <c r="G7" s="277"/>
      <c r="H7" s="277"/>
      <c r="I7" s="277"/>
      <c r="J7" s="277"/>
      <c r="K7" s="277"/>
    </row>
    <row r="8" spans="1:11" ht="15.75">
      <c r="A8" s="343" t="s">
        <v>135</v>
      </c>
      <c r="B8" s="343"/>
      <c r="C8" s="343"/>
      <c r="D8" s="343"/>
      <c r="E8" s="3"/>
      <c r="F8" s="3"/>
      <c r="G8" s="3"/>
      <c r="H8" s="3"/>
      <c r="I8" s="3"/>
      <c r="J8" s="3"/>
      <c r="K8" s="3"/>
    </row>
    <row r="9" spans="1:11" ht="15.75">
      <c r="A9" s="343" t="s">
        <v>5</v>
      </c>
      <c r="B9" s="343"/>
      <c r="C9" s="343"/>
      <c r="D9" s="343"/>
      <c r="E9" s="3"/>
      <c r="F9" s="3"/>
      <c r="G9" s="3"/>
      <c r="H9" s="3"/>
      <c r="I9" s="3"/>
      <c r="J9" s="3"/>
      <c r="K9" s="3"/>
    </row>
    <row r="10" spans="1:11" ht="15.75">
      <c r="A10" s="261"/>
      <c r="B10" s="261"/>
      <c r="C10" s="261"/>
      <c r="D10" s="261"/>
      <c r="E10" s="3"/>
      <c r="F10" s="3"/>
      <c r="G10" s="3"/>
      <c r="H10" s="3"/>
      <c r="I10" s="3"/>
      <c r="J10" s="3"/>
      <c r="K10" s="3"/>
    </row>
    <row r="11" spans="2:11" ht="15.7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.75">
      <c r="B12" s="341" t="s">
        <v>84</v>
      </c>
      <c r="C12" s="341"/>
      <c r="D12" s="341"/>
      <c r="E12" s="3"/>
      <c r="F12" s="3"/>
      <c r="G12" s="3"/>
      <c r="H12" s="3"/>
      <c r="I12" s="3"/>
      <c r="J12" s="3"/>
      <c r="K12" s="3"/>
    </row>
    <row r="13" spans="2:11" ht="15.75">
      <c r="B13" s="4"/>
      <c r="C13" s="4"/>
      <c r="D13" s="4"/>
      <c r="E13" s="3"/>
      <c r="F13" s="3"/>
      <c r="G13" s="3"/>
      <c r="H13" s="3"/>
      <c r="I13" s="3"/>
      <c r="J13" s="3"/>
      <c r="K13" s="3"/>
    </row>
    <row r="14" spans="2:3" s="5" customFormat="1" ht="17.25" customHeight="1">
      <c r="B14" s="6" t="s">
        <v>44</v>
      </c>
      <c r="C14" s="6"/>
    </row>
    <row r="15" spans="2:3" ht="15.75">
      <c r="B15" s="251" t="s">
        <v>143</v>
      </c>
      <c r="C15" s="327" t="s">
        <v>43</v>
      </c>
    </row>
    <row r="16" spans="2:3" ht="15.6" customHeight="1">
      <c r="B16" s="251" t="s">
        <v>144</v>
      </c>
      <c r="C16" s="327" t="s">
        <v>43</v>
      </c>
    </row>
    <row r="17" spans="2:3" ht="16.5" customHeight="1">
      <c r="B17" s="251" t="s">
        <v>238</v>
      </c>
      <c r="C17" s="327" t="s">
        <v>43</v>
      </c>
    </row>
    <row r="18" spans="2:3" ht="16.5" customHeight="1">
      <c r="B18" s="251" t="s">
        <v>237</v>
      </c>
      <c r="C18" s="327" t="s">
        <v>43</v>
      </c>
    </row>
    <row r="19" spans="2:3" ht="15.75">
      <c r="B19" s="7" t="s">
        <v>148</v>
      </c>
      <c r="C19" s="327" t="s">
        <v>43</v>
      </c>
    </row>
    <row r="20" spans="2:3" ht="15.75">
      <c r="B20" s="249" t="s">
        <v>149</v>
      </c>
      <c r="C20" s="327" t="s">
        <v>43</v>
      </c>
    </row>
    <row r="21" spans="2:3" ht="15.75">
      <c r="B21" s="249" t="s">
        <v>150</v>
      </c>
      <c r="C21" s="327" t="s">
        <v>43</v>
      </c>
    </row>
    <row r="22" spans="2:3" ht="15.75">
      <c r="B22" s="249" t="s">
        <v>151</v>
      </c>
      <c r="C22" s="327" t="s">
        <v>43</v>
      </c>
    </row>
    <row r="23" spans="2:11" ht="15.75">
      <c r="B23" s="236"/>
      <c r="C23" s="236"/>
      <c r="D23" s="236"/>
      <c r="E23" s="236"/>
      <c r="F23" s="236"/>
      <c r="G23" s="236"/>
      <c r="H23" s="236"/>
      <c r="I23" s="236"/>
      <c r="J23" s="236"/>
      <c r="K23" s="236"/>
    </row>
    <row r="24" spans="2:3" s="5" customFormat="1" ht="15.75">
      <c r="B24" s="11" t="s">
        <v>85</v>
      </c>
      <c r="C24" s="10"/>
    </row>
    <row r="25" spans="2:3" ht="15.75">
      <c r="B25" s="251" t="s">
        <v>152</v>
      </c>
      <c r="C25" s="327" t="s">
        <v>43</v>
      </c>
    </row>
    <row r="26" spans="2:3" ht="15.75">
      <c r="B26" s="251" t="s">
        <v>153</v>
      </c>
      <c r="C26" s="327" t="s">
        <v>43</v>
      </c>
    </row>
    <row r="27" spans="2:3" ht="15.75">
      <c r="B27" s="251" t="s">
        <v>154</v>
      </c>
      <c r="C27" s="327" t="s">
        <v>43</v>
      </c>
    </row>
    <row r="28" spans="2:3" ht="15.75">
      <c r="B28" s="251" t="s">
        <v>155</v>
      </c>
      <c r="C28" s="327" t="s">
        <v>43</v>
      </c>
    </row>
    <row r="29" spans="2:3" ht="15.75">
      <c r="B29" s="251" t="s">
        <v>156</v>
      </c>
      <c r="C29" s="327" t="s">
        <v>43</v>
      </c>
    </row>
    <row r="30" spans="2:3" ht="15.75">
      <c r="B30" s="251" t="s">
        <v>157</v>
      </c>
      <c r="C30" s="327" t="s">
        <v>43</v>
      </c>
    </row>
    <row r="31" spans="2:3" ht="15.75">
      <c r="B31" s="251" t="s">
        <v>158</v>
      </c>
      <c r="C31" s="327" t="s">
        <v>43</v>
      </c>
    </row>
    <row r="32" spans="2:3" ht="15.75">
      <c r="B32" s="251" t="s">
        <v>159</v>
      </c>
      <c r="C32" s="327" t="s">
        <v>43</v>
      </c>
    </row>
    <row r="33" spans="2:3" ht="15.75">
      <c r="B33" s="7" t="s">
        <v>160</v>
      </c>
      <c r="C33" s="327" t="s">
        <v>43</v>
      </c>
    </row>
    <row r="34" spans="2:3" ht="15.75">
      <c r="B34" s="7" t="s">
        <v>161</v>
      </c>
      <c r="C34" s="327" t="s">
        <v>43</v>
      </c>
    </row>
    <row r="35" spans="2:3" ht="15.75">
      <c r="B35" s="7" t="s">
        <v>162</v>
      </c>
      <c r="C35" s="327" t="s">
        <v>43</v>
      </c>
    </row>
    <row r="36" spans="2:3" ht="15">
      <c r="B36" s="7"/>
      <c r="C36" s="8"/>
    </row>
    <row r="37" spans="2:3" ht="15.75">
      <c r="B37" s="6" t="s">
        <v>86</v>
      </c>
      <c r="C37" s="9"/>
    </row>
    <row r="38" spans="2:3" ht="15.75">
      <c r="B38" s="7" t="s">
        <v>163</v>
      </c>
      <c r="C38" s="327" t="s">
        <v>43</v>
      </c>
    </row>
    <row r="39" spans="2:3" ht="15.75">
      <c r="B39" s="7" t="s">
        <v>164</v>
      </c>
      <c r="C39" s="327" t="s">
        <v>43</v>
      </c>
    </row>
    <row r="40" spans="2:3" ht="15">
      <c r="B40" s="7"/>
      <c r="C40" s="8"/>
    </row>
    <row r="41" spans="2:3" ht="15.75">
      <c r="B41" s="6" t="s">
        <v>87</v>
      </c>
      <c r="C41" s="9"/>
    </row>
    <row r="42" spans="2:3" ht="15.75">
      <c r="B42" s="7" t="s">
        <v>165</v>
      </c>
      <c r="C42" s="327" t="s">
        <v>43</v>
      </c>
    </row>
    <row r="43" spans="2:3" ht="15.75">
      <c r="B43" s="7" t="s">
        <v>166</v>
      </c>
      <c r="C43" s="327" t="s">
        <v>43</v>
      </c>
    </row>
    <row r="44" spans="2:3" ht="15">
      <c r="B44" s="7"/>
      <c r="C44" s="8"/>
    </row>
    <row r="45" spans="2:3" ht="15.75">
      <c r="B45" s="6" t="s">
        <v>88</v>
      </c>
      <c r="C45" s="9"/>
    </row>
    <row r="46" spans="2:3" ht="15.75">
      <c r="B46" s="7" t="s">
        <v>167</v>
      </c>
      <c r="C46" s="327" t="s">
        <v>43</v>
      </c>
    </row>
    <row r="47" spans="2:3" ht="15.75">
      <c r="B47" s="7" t="s">
        <v>168</v>
      </c>
      <c r="C47" s="327" t="s">
        <v>43</v>
      </c>
    </row>
    <row r="48" ht="15">
      <c r="C48" s="8"/>
    </row>
    <row r="49" spans="2:3" ht="15.75">
      <c r="B49" s="6" t="s">
        <v>89</v>
      </c>
      <c r="C49" s="9"/>
    </row>
    <row r="50" spans="2:3" ht="15.75">
      <c r="B50" s="7" t="s">
        <v>169</v>
      </c>
      <c r="C50" s="327" t="s">
        <v>43</v>
      </c>
    </row>
    <row r="51" ht="15">
      <c r="C51" s="8"/>
    </row>
    <row r="52" spans="2:3" ht="15.75">
      <c r="B52" s="6" t="s">
        <v>90</v>
      </c>
      <c r="C52" s="9"/>
    </row>
    <row r="53" spans="2:3" ht="15.75">
      <c r="B53" s="7" t="s">
        <v>170</v>
      </c>
      <c r="C53" s="327" t="s">
        <v>43</v>
      </c>
    </row>
    <row r="54" spans="2:3" ht="15.75">
      <c r="B54" s="7" t="s">
        <v>171</v>
      </c>
      <c r="C54" s="327" t="s">
        <v>43</v>
      </c>
    </row>
    <row r="55" spans="2:3" ht="15.75">
      <c r="B55" s="7" t="s">
        <v>172</v>
      </c>
      <c r="C55" s="327" t="s">
        <v>43</v>
      </c>
    </row>
    <row r="56" spans="2:3" ht="15.75">
      <c r="B56" s="7" t="s">
        <v>173</v>
      </c>
      <c r="C56" s="327" t="s">
        <v>43</v>
      </c>
    </row>
    <row r="57" spans="2:3" ht="15.75">
      <c r="B57" s="7" t="s">
        <v>174</v>
      </c>
      <c r="C57" s="327" t="s">
        <v>43</v>
      </c>
    </row>
    <row r="58" spans="2:3" ht="15.75">
      <c r="B58" s="7" t="s">
        <v>175</v>
      </c>
      <c r="C58" s="327" t="s">
        <v>43</v>
      </c>
    </row>
    <row r="59" spans="2:10" ht="15.6" customHeight="1">
      <c r="B59" s="250" t="s">
        <v>176</v>
      </c>
      <c r="C59" s="327" t="s">
        <v>43</v>
      </c>
      <c r="D59" s="103"/>
      <c r="E59" s="103"/>
      <c r="F59" s="103"/>
      <c r="G59" s="103"/>
      <c r="H59" s="103"/>
      <c r="I59" s="103"/>
      <c r="J59" s="103"/>
    </row>
    <row r="60" spans="2:10" ht="15.6" customHeight="1">
      <c r="B60" s="250" t="s">
        <v>177</v>
      </c>
      <c r="C60" s="327" t="s">
        <v>43</v>
      </c>
      <c r="D60" s="103"/>
      <c r="E60" s="103"/>
      <c r="F60" s="103"/>
      <c r="G60" s="103"/>
      <c r="H60" s="103"/>
      <c r="I60" s="103"/>
      <c r="J60" s="103"/>
    </row>
    <row r="62" ht="15.75">
      <c r="B62" s="6" t="s">
        <v>91</v>
      </c>
    </row>
    <row r="63" spans="2:3" ht="15.75">
      <c r="B63" s="7" t="s">
        <v>178</v>
      </c>
      <c r="C63" s="327" t="s">
        <v>43</v>
      </c>
    </row>
  </sheetData>
  <mergeCells count="5">
    <mergeCell ref="B12:D12"/>
    <mergeCell ref="A6:D6"/>
    <mergeCell ref="A7:D7"/>
    <mergeCell ref="A8:D8"/>
    <mergeCell ref="A9:D9"/>
  </mergeCells>
  <hyperlinks>
    <hyperlink ref="C63" location="'Tabla 35'!A8" display="x"/>
    <hyperlink ref="C25" location="'Tabla 9-19'!A8" display="x"/>
    <hyperlink ref="C53" location="'Tabla 27-34'!A8" display="x"/>
    <hyperlink ref="C22" location="'Tabla 1-8'!A152" display="x"/>
    <hyperlink ref="C26:C35" location="'Tabla 9-19'!A1" display="x"/>
    <hyperlink ref="C38:C39" location="'Tabla 20-22'!A1" display="x"/>
    <hyperlink ref="C42:C43" location="'Tabla 23-25'!A8" display="x"/>
    <hyperlink ref="C54:C59" location="'Tabla 33-39'!A1" display="x"/>
    <hyperlink ref="C16" location="'Tabla 1-8'!A30" display="x"/>
    <hyperlink ref="C17" location="'Tabla 1-8'!A52" display="x"/>
    <hyperlink ref="C20" location="'Tabla 1-8'!A118" display="x"/>
    <hyperlink ref="C21" location="'Tabla 1-8'!A135" display="x"/>
    <hyperlink ref="C26" location="'Tabla 9-19'!A26" display="x"/>
    <hyperlink ref="C27" location="'Tabla 9-19'!A44" display="x"/>
    <hyperlink ref="C28" location="'Tabla 9-19'!A55" display="x"/>
    <hyperlink ref="C29" location="'Tabla 9-19'!A72" display="x"/>
    <hyperlink ref="C30" location="'Tabla 9-19'!A89" display="x"/>
    <hyperlink ref="C31" location="'Tabla 9-19'!A104" display="x"/>
    <hyperlink ref="C33" location="'Tabla 9-19'!A134" display="x"/>
    <hyperlink ref="C34" location="'Tabla 9-19'!A145" display="x"/>
    <hyperlink ref="C35" location="'Tabla 9-19'!A156" display="x"/>
    <hyperlink ref="C38" location="'Tabla 20-21'!A8" display="x"/>
    <hyperlink ref="C39" location="'Tabla 20-21'!A31" display="x"/>
    <hyperlink ref="C42" location="'Tabla 22-23'!A8" display="x"/>
    <hyperlink ref="C43" location="'Tabla 22-23'!A31" display="x"/>
    <hyperlink ref="C46" location="'Tabla 24-25'!A8" display="x"/>
    <hyperlink ref="C54" location="'Tabla 27-34'!A27" display="x"/>
    <hyperlink ref="C55" location="'Tabla 27-34'!A57" display="x"/>
    <hyperlink ref="C56" location="'Tabla 27-34'!A79" display="x"/>
    <hyperlink ref="C57" location="'Tabla 27-34'!A103" display="x"/>
    <hyperlink ref="C58" location="'Tabla 27-34'!A132" display="x"/>
    <hyperlink ref="C59" location="'Tabla 27-34'!A156" display="x"/>
    <hyperlink ref="C60" location="'Tabla 27-34'!A179" display="x"/>
    <hyperlink ref="C50" location="'Tabla 26'!A8" display="x"/>
    <hyperlink ref="C47" location="'Tabla 24-25'!A18" display="x"/>
    <hyperlink ref="C32" location="'Tabla 9-19'!A116" display="x"/>
    <hyperlink ref="C15" location="'Tabla 1-8'!A8" display="x"/>
    <hyperlink ref="C18" location="'Tabla 1-8'!A69" display="x"/>
    <hyperlink ref="C19" location="'Tabla 1-8'!A101" display="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2"/>
  <sheetViews>
    <sheetView showGridLines="0" tabSelected="1" workbookViewId="0" topLeftCell="A1">
      <selection activeCell="A2" sqref="A2:K2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3.421875" style="1" customWidth="1"/>
    <col min="5" max="5" width="13.28125" style="1" customWidth="1"/>
    <col min="6" max="6" width="15.57421875" style="1" customWidth="1"/>
    <col min="7" max="7" width="12.421875" style="1" customWidth="1"/>
    <col min="8" max="8" width="13.28125" style="1" customWidth="1"/>
    <col min="9" max="9" width="17.57421875" style="1" customWidth="1"/>
    <col min="10" max="10" width="15.421875" style="1" bestFit="1" customWidth="1"/>
    <col min="11" max="11" width="15.00390625" style="1" customWidth="1"/>
    <col min="12" max="12" width="14.57421875" style="1" customWidth="1"/>
    <col min="13" max="13" width="14.421875" style="1" customWidth="1"/>
    <col min="14" max="14" width="12.7109375" style="1" customWidth="1"/>
    <col min="15" max="15" width="11.7109375" style="1" bestFit="1" customWidth="1"/>
    <col min="16" max="16" width="13.28125" style="1" customWidth="1"/>
    <col min="17" max="16384" width="11.421875" style="1" customWidth="1"/>
  </cols>
  <sheetData>
    <row r="1" ht="88.5" customHeight="1"/>
    <row r="2" spans="1:11" ht="15.75">
      <c r="A2" s="342" t="s">
        <v>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42" t="s">
        <v>93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5.75">
      <c r="A4" s="343" t="s">
        <v>135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5.75">
      <c r="A5" s="343" t="s">
        <v>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3"/>
      <c r="K6" s="3"/>
    </row>
    <row r="8" spans="1:10" ht="15.75">
      <c r="A8" s="3" t="s">
        <v>141</v>
      </c>
      <c r="B8" s="3"/>
      <c r="C8" s="3"/>
      <c r="D8" s="3"/>
      <c r="E8" s="3"/>
      <c r="F8" s="3"/>
      <c r="G8" s="3"/>
      <c r="H8" s="3"/>
      <c r="I8" s="3"/>
      <c r="J8" s="3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23.25" customHeight="1">
      <c r="A10" s="2"/>
      <c r="B10" s="14" t="s">
        <v>34</v>
      </c>
      <c r="C10" s="14" t="s">
        <v>73</v>
      </c>
      <c r="D10" s="14" t="s">
        <v>28</v>
      </c>
      <c r="E10" s="2"/>
      <c r="F10" s="2"/>
      <c r="G10" s="2"/>
      <c r="H10" s="2"/>
      <c r="I10" s="2"/>
      <c r="J10" s="2"/>
      <c r="K10" s="3"/>
    </row>
    <row r="11" spans="1:11" ht="21.75" customHeight="1">
      <c r="A11" s="2"/>
      <c r="B11" s="211">
        <v>2010</v>
      </c>
      <c r="C11" s="15" t="s">
        <v>2</v>
      </c>
      <c r="D11" s="280">
        <v>0.2516</v>
      </c>
      <c r="E11" s="2"/>
      <c r="F11" s="2"/>
      <c r="G11" s="2"/>
      <c r="H11" s="2"/>
      <c r="I11" s="2"/>
      <c r="J11" s="2"/>
      <c r="K11" s="3"/>
    </row>
    <row r="12" spans="1:11" ht="21.75" customHeight="1">
      <c r="A12" s="2"/>
      <c r="B12" s="211">
        <v>2011</v>
      </c>
      <c r="C12" s="15" t="s">
        <v>2</v>
      </c>
      <c r="D12" s="280">
        <v>0.2985</v>
      </c>
      <c r="E12" s="2"/>
      <c r="F12" s="2"/>
      <c r="G12" s="2"/>
      <c r="H12" s="2"/>
      <c r="I12" s="2"/>
      <c r="J12" s="2"/>
      <c r="K12" s="3"/>
    </row>
    <row r="13" spans="1:11" ht="21.75" customHeight="1">
      <c r="A13" s="2"/>
      <c r="B13" s="211">
        <v>2012</v>
      </c>
      <c r="C13" s="15" t="s">
        <v>2</v>
      </c>
      <c r="D13" s="280">
        <v>0.3156</v>
      </c>
      <c r="E13" s="2"/>
      <c r="F13" s="2"/>
      <c r="G13" s="2"/>
      <c r="H13" s="2"/>
      <c r="I13" s="2"/>
      <c r="J13" s="2"/>
      <c r="K13" s="3"/>
    </row>
    <row r="14" spans="1:11" ht="21.75" customHeight="1">
      <c r="A14" s="2"/>
      <c r="B14" s="211">
        <v>2013</v>
      </c>
      <c r="C14" s="15" t="s">
        <v>2</v>
      </c>
      <c r="D14" s="280" t="s">
        <v>126</v>
      </c>
      <c r="E14" s="2"/>
      <c r="F14" s="2"/>
      <c r="G14" s="2"/>
      <c r="H14" s="2"/>
      <c r="I14" s="2"/>
      <c r="J14" s="2"/>
      <c r="K14" s="3"/>
    </row>
    <row r="15" spans="1:11" ht="21.75" customHeight="1">
      <c r="A15" s="2"/>
      <c r="B15" s="211">
        <v>2014</v>
      </c>
      <c r="C15" s="15" t="s">
        <v>2</v>
      </c>
      <c r="D15" s="280">
        <v>0.3832</v>
      </c>
      <c r="E15" s="2"/>
      <c r="F15" s="2"/>
      <c r="G15" s="2"/>
      <c r="H15" s="2"/>
      <c r="I15" s="2"/>
      <c r="J15" s="2"/>
      <c r="K15" s="3"/>
    </row>
    <row r="16" spans="1:11" ht="21.75" customHeight="1">
      <c r="A16" s="2"/>
      <c r="B16" s="211">
        <v>2015</v>
      </c>
      <c r="C16" s="15" t="s">
        <v>2</v>
      </c>
      <c r="D16" s="280">
        <v>0.394</v>
      </c>
      <c r="E16" s="2"/>
      <c r="F16" s="2"/>
      <c r="G16" s="2"/>
      <c r="H16" s="2"/>
      <c r="I16" s="2"/>
      <c r="J16" s="2"/>
      <c r="K16" s="3"/>
    </row>
    <row r="17" spans="1:11" ht="21.75" customHeight="1">
      <c r="A17" s="258"/>
      <c r="B17" s="211">
        <v>2016</v>
      </c>
      <c r="C17" s="15" t="s">
        <v>2</v>
      </c>
      <c r="D17" s="280">
        <v>0.4145998182671102</v>
      </c>
      <c r="E17" s="301"/>
      <c r="F17" s="301"/>
      <c r="G17" s="301"/>
      <c r="H17" s="258"/>
      <c r="I17" s="258"/>
      <c r="J17" s="258"/>
      <c r="K17" s="3"/>
    </row>
    <row r="18" spans="1:11" ht="21.75" customHeight="1">
      <c r="A18" s="2"/>
      <c r="B18" s="356">
        <v>2017</v>
      </c>
      <c r="C18" s="15" t="s">
        <v>2</v>
      </c>
      <c r="D18" s="34">
        <v>0.47474747363714764</v>
      </c>
      <c r="E18" s="301"/>
      <c r="F18" s="301"/>
      <c r="G18" s="301"/>
      <c r="H18" s="2"/>
      <c r="I18" s="2"/>
      <c r="J18" s="2"/>
      <c r="K18" s="3"/>
    </row>
    <row r="19" spans="1:11" ht="21.75" customHeight="1">
      <c r="A19" s="107"/>
      <c r="B19" s="357"/>
      <c r="C19" s="161" t="s">
        <v>81</v>
      </c>
      <c r="D19" s="22">
        <v>0.4436177811836936</v>
      </c>
      <c r="E19" s="301"/>
      <c r="F19" s="301"/>
      <c r="G19" s="301"/>
      <c r="H19" s="107"/>
      <c r="I19" s="107"/>
      <c r="J19" s="107"/>
      <c r="K19" s="3"/>
    </row>
    <row r="20" spans="1:11" ht="21.75" customHeight="1">
      <c r="A20" s="107"/>
      <c r="B20" s="357"/>
      <c r="C20" s="161" t="s">
        <v>9</v>
      </c>
      <c r="D20" s="22">
        <v>0.5469313514982362</v>
      </c>
      <c r="E20" s="107"/>
      <c r="F20" s="269"/>
      <c r="G20" s="107"/>
      <c r="H20" s="107"/>
      <c r="I20" s="107"/>
      <c r="J20" s="107"/>
      <c r="K20" s="3"/>
    </row>
    <row r="21" spans="1:11" ht="21.75" customHeight="1">
      <c r="A21" s="2"/>
      <c r="B21" s="357"/>
      <c r="C21" s="17" t="s">
        <v>10</v>
      </c>
      <c r="D21" s="109">
        <v>0.4209368679340979</v>
      </c>
      <c r="E21" s="2"/>
      <c r="F21" s="269"/>
      <c r="G21" s="2"/>
      <c r="H21" s="2"/>
      <c r="I21" s="2"/>
      <c r="J21" s="2"/>
      <c r="K21" s="3"/>
    </row>
    <row r="22" spans="1:11" ht="21.75" customHeight="1">
      <c r="A22" s="2"/>
      <c r="B22" s="357"/>
      <c r="C22" s="17" t="s">
        <v>11</v>
      </c>
      <c r="D22" s="109">
        <v>0.5047753485479083</v>
      </c>
      <c r="E22" s="2"/>
      <c r="F22" s="269"/>
      <c r="G22" s="2"/>
      <c r="H22" s="2"/>
      <c r="I22" s="2"/>
      <c r="J22" s="2"/>
      <c r="K22" s="3"/>
    </row>
    <row r="23" spans="1:11" ht="21.75" customHeight="1">
      <c r="A23" s="2"/>
      <c r="B23" s="357"/>
      <c r="C23" s="17" t="s">
        <v>12</v>
      </c>
      <c r="D23" s="109">
        <v>0.5336937692203055</v>
      </c>
      <c r="E23" s="2"/>
      <c r="F23" s="269"/>
      <c r="G23" s="2"/>
      <c r="H23" s="2"/>
      <c r="I23" s="2"/>
      <c r="J23" s="2"/>
      <c r="K23" s="3"/>
    </row>
    <row r="24" spans="1:11" ht="21.75" customHeight="1">
      <c r="A24" s="2"/>
      <c r="B24" s="357"/>
      <c r="C24" s="17" t="s">
        <v>13</v>
      </c>
      <c r="D24" s="109">
        <v>0.3186904816747113</v>
      </c>
      <c r="E24" s="2"/>
      <c r="F24" s="269"/>
      <c r="G24" s="2"/>
      <c r="H24" s="2"/>
      <c r="I24" s="2"/>
      <c r="J24" s="2"/>
      <c r="K24" s="3"/>
    </row>
    <row r="25" spans="1:11" ht="21.75" customHeight="1">
      <c r="A25" s="2"/>
      <c r="B25" s="358"/>
      <c r="C25" s="17" t="s">
        <v>14</v>
      </c>
      <c r="D25" s="109">
        <v>0.3447800987605807</v>
      </c>
      <c r="E25" s="2"/>
      <c r="F25" s="269"/>
      <c r="G25" s="2"/>
      <c r="H25" s="2"/>
      <c r="I25" s="2"/>
      <c r="J25" s="2"/>
      <c r="K25" s="3"/>
    </row>
    <row r="26" spans="1:11" ht="15.75">
      <c r="A26" s="2"/>
      <c r="B26" s="12" t="s">
        <v>127</v>
      </c>
      <c r="C26" s="2"/>
      <c r="D26" s="2"/>
      <c r="E26" s="2"/>
      <c r="F26" s="2"/>
      <c r="G26" s="2"/>
      <c r="H26" s="2"/>
      <c r="I26" s="2"/>
      <c r="J26" s="2"/>
      <c r="K26" s="3"/>
    </row>
    <row r="27" spans="1:11" ht="12.75" customHeight="1">
      <c r="A27" s="2"/>
      <c r="B27" s="234" t="s">
        <v>128</v>
      </c>
      <c r="C27" s="2"/>
      <c r="D27" s="2"/>
      <c r="E27" s="2"/>
      <c r="F27" s="2"/>
      <c r="G27" s="2"/>
      <c r="H27" s="2"/>
      <c r="I27" s="2"/>
      <c r="J27" s="2"/>
      <c r="K27" s="3"/>
    </row>
    <row r="28" spans="1:11" ht="15.75">
      <c r="A28" s="256"/>
      <c r="B28" s="257"/>
      <c r="C28" s="256"/>
      <c r="D28" s="256"/>
      <c r="E28" s="256"/>
      <c r="F28" s="256"/>
      <c r="G28" s="256"/>
      <c r="H28" s="256"/>
      <c r="I28" s="256"/>
      <c r="J28" s="256"/>
      <c r="K28" s="3"/>
    </row>
    <row r="29" spans="1:11" ht="15.75">
      <c r="A29" s="2"/>
      <c r="B29" s="18"/>
      <c r="C29" s="2"/>
      <c r="D29" s="2"/>
      <c r="E29" s="2"/>
      <c r="F29" s="2"/>
      <c r="G29" s="2"/>
      <c r="H29" s="2"/>
      <c r="I29" s="2"/>
      <c r="J29" s="2"/>
      <c r="K29" s="3"/>
    </row>
    <row r="30" spans="1:17" ht="15.75">
      <c r="A30" s="353" t="s">
        <v>142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1"/>
      <c r="L30" s="351"/>
      <c r="M30" s="362"/>
      <c r="N30" s="362"/>
      <c r="O30" s="362"/>
      <c r="P30" s="362"/>
      <c r="Q30" s="362"/>
    </row>
    <row r="31" spans="1:17" ht="15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1"/>
      <c r="L31" s="351"/>
      <c r="M31" s="362"/>
      <c r="N31" s="362"/>
      <c r="O31" s="362"/>
      <c r="P31" s="362"/>
      <c r="Q31" s="260"/>
    </row>
    <row r="32" spans="1:17" s="21" customFormat="1" ht="33" customHeight="1">
      <c r="A32" s="19"/>
      <c r="B32" s="355" t="s">
        <v>34</v>
      </c>
      <c r="C32" s="355" t="s">
        <v>73</v>
      </c>
      <c r="D32" s="14" t="s">
        <v>29</v>
      </c>
      <c r="E32" s="14" t="s">
        <v>30</v>
      </c>
      <c r="F32" s="14" t="s">
        <v>31</v>
      </c>
      <c r="G32" s="14" t="s">
        <v>32</v>
      </c>
      <c r="K32" s="351"/>
      <c r="L32" s="351"/>
      <c r="M32" s="155"/>
      <c r="N32" s="155"/>
      <c r="O32" s="155"/>
      <c r="P32" s="155"/>
      <c r="Q32" s="155"/>
    </row>
    <row r="33" spans="1:17" s="21" customFormat="1" ht="15.75">
      <c r="A33" s="19"/>
      <c r="B33" s="355"/>
      <c r="C33" s="355"/>
      <c r="D33" s="14" t="s">
        <v>28</v>
      </c>
      <c r="E33" s="14" t="s">
        <v>28</v>
      </c>
      <c r="F33" s="14" t="s">
        <v>28</v>
      </c>
      <c r="G33" s="14" t="s">
        <v>28</v>
      </c>
      <c r="K33" s="350"/>
      <c r="L33" s="156"/>
      <c r="M33" s="157"/>
      <c r="N33" s="158"/>
      <c r="O33" s="157"/>
      <c r="P33" s="158"/>
      <c r="Q33" s="157"/>
    </row>
    <row r="34" spans="2:17" ht="21.75" customHeight="1">
      <c r="B34" s="203">
        <v>2010</v>
      </c>
      <c r="C34" s="267" t="s">
        <v>2</v>
      </c>
      <c r="D34" s="34">
        <v>0.1521</v>
      </c>
      <c r="E34" s="34">
        <v>0.1746</v>
      </c>
      <c r="F34" s="34">
        <v>0.1965</v>
      </c>
      <c r="G34" s="34" t="s">
        <v>33</v>
      </c>
      <c r="K34" s="350"/>
      <c r="L34" s="156"/>
      <c r="M34" s="157"/>
      <c r="N34" s="158"/>
      <c r="O34" s="157"/>
      <c r="P34" s="158"/>
      <c r="Q34" s="157"/>
    </row>
    <row r="35" spans="2:17" ht="21.75" customHeight="1">
      <c r="B35" s="203">
        <v>2011</v>
      </c>
      <c r="C35" s="267" t="s">
        <v>2</v>
      </c>
      <c r="D35" s="34">
        <v>0.1424</v>
      </c>
      <c r="E35" s="34">
        <v>0.2323</v>
      </c>
      <c r="F35" s="34">
        <v>0.2233</v>
      </c>
      <c r="G35" s="34" t="s">
        <v>33</v>
      </c>
      <c r="K35" s="350"/>
      <c r="L35" s="156"/>
      <c r="M35" s="157"/>
      <c r="N35" s="158"/>
      <c r="O35" s="157"/>
      <c r="P35" s="158"/>
      <c r="Q35" s="157"/>
    </row>
    <row r="36" spans="2:17" ht="21.75" customHeight="1">
      <c r="B36" s="203">
        <v>2012</v>
      </c>
      <c r="C36" s="267" t="s">
        <v>2</v>
      </c>
      <c r="D36" s="34">
        <v>0.2036</v>
      </c>
      <c r="E36" s="34">
        <v>0.2537</v>
      </c>
      <c r="F36" s="34">
        <v>0.2068</v>
      </c>
      <c r="G36" s="34" t="s">
        <v>33</v>
      </c>
      <c r="K36" s="350"/>
      <c r="L36" s="156"/>
      <c r="M36" s="157"/>
      <c r="N36" s="158"/>
      <c r="O36" s="157"/>
      <c r="P36" s="158"/>
      <c r="Q36" s="157"/>
    </row>
    <row r="37" spans="2:17" ht="21.75" customHeight="1">
      <c r="B37" s="203">
        <v>2013</v>
      </c>
      <c r="C37" s="267" t="s">
        <v>2</v>
      </c>
      <c r="D37" s="34">
        <v>0.1473</v>
      </c>
      <c r="E37" s="34">
        <v>0.1974</v>
      </c>
      <c r="F37" s="34">
        <v>0.1533</v>
      </c>
      <c r="G37" s="34">
        <v>0.1136</v>
      </c>
      <c r="K37" s="350"/>
      <c r="L37" s="156"/>
      <c r="M37" s="157"/>
      <c r="N37" s="158"/>
      <c r="O37" s="157"/>
      <c r="P37" s="158"/>
      <c r="Q37" s="157"/>
    </row>
    <row r="38" spans="1:17" s="21" customFormat="1" ht="21.75" customHeight="1">
      <c r="A38" s="19"/>
      <c r="B38" s="203">
        <v>2014</v>
      </c>
      <c r="C38" s="267" t="s">
        <v>2</v>
      </c>
      <c r="D38" s="34">
        <v>0.2277</v>
      </c>
      <c r="E38" s="34">
        <v>0.3148</v>
      </c>
      <c r="F38" s="34">
        <v>0.2086</v>
      </c>
      <c r="G38" s="34">
        <v>0.1268</v>
      </c>
      <c r="K38" s="350"/>
      <c r="L38" s="156"/>
      <c r="M38" s="157"/>
      <c r="N38" s="158"/>
      <c r="O38" s="157"/>
      <c r="P38" s="158"/>
      <c r="Q38" s="157"/>
    </row>
    <row r="39" spans="1:17" s="21" customFormat="1" ht="21.75" customHeight="1">
      <c r="A39" s="19"/>
      <c r="B39" s="203">
        <v>2015</v>
      </c>
      <c r="C39" s="267" t="s">
        <v>2</v>
      </c>
      <c r="D39" s="34">
        <v>0.2281</v>
      </c>
      <c r="E39" s="34">
        <v>0.3272</v>
      </c>
      <c r="F39" s="35">
        <v>0.21668530897679383</v>
      </c>
      <c r="G39" s="35">
        <v>0.12342568944233082</v>
      </c>
      <c r="H39" s="1"/>
      <c r="I39" s="1"/>
      <c r="J39" s="1"/>
      <c r="K39" s="1"/>
      <c r="L39" s="1"/>
      <c r="M39" s="1"/>
      <c r="N39" s="1"/>
      <c r="O39" s="157"/>
      <c r="P39" s="158"/>
      <c r="Q39" s="157"/>
    </row>
    <row r="40" spans="1:17" s="21" customFormat="1" ht="21.75" customHeight="1">
      <c r="A40" s="19"/>
      <c r="B40" s="259">
        <v>2016</v>
      </c>
      <c r="C40" s="267" t="s">
        <v>2</v>
      </c>
      <c r="D40" s="34">
        <v>0.2506</v>
      </c>
      <c r="E40" s="34">
        <v>0.3408</v>
      </c>
      <c r="F40" s="35">
        <v>0.2453</v>
      </c>
      <c r="G40" s="35">
        <v>0.151</v>
      </c>
      <c r="H40" s="1"/>
      <c r="I40" s="1"/>
      <c r="J40" s="1"/>
      <c r="K40" s="1"/>
      <c r="L40" s="1"/>
      <c r="M40" s="1"/>
      <c r="N40" s="1"/>
      <c r="O40" s="157"/>
      <c r="P40" s="158"/>
      <c r="Q40" s="157"/>
    </row>
    <row r="41" spans="1:17" s="24" customFormat="1" ht="21.75" customHeight="1">
      <c r="A41" s="23"/>
      <c r="B41" s="356">
        <v>2017</v>
      </c>
      <c r="C41" s="154" t="s">
        <v>2</v>
      </c>
      <c r="D41" s="162">
        <v>0.2700821125500639</v>
      </c>
      <c r="E41" s="162">
        <v>0.3297761365014296</v>
      </c>
      <c r="F41" s="162">
        <v>0.2136982607489162</v>
      </c>
      <c r="G41" s="162">
        <v>0.1269152960171902</v>
      </c>
      <c r="H41" s="1"/>
      <c r="I41" s="1"/>
      <c r="J41" s="1"/>
      <c r="K41" s="1"/>
      <c r="L41" s="1"/>
      <c r="M41" s="1"/>
      <c r="N41" s="1"/>
      <c r="O41" s="157"/>
      <c r="P41" s="158"/>
      <c r="Q41" s="157"/>
    </row>
    <row r="42" spans="1:14" s="24" customFormat="1" ht="21.75" customHeight="1">
      <c r="A42" s="23"/>
      <c r="B42" s="357"/>
      <c r="C42" s="161" t="s">
        <v>81</v>
      </c>
      <c r="D42" s="152">
        <v>0.17535099600614137</v>
      </c>
      <c r="E42" s="152">
        <v>0.3834498454403076</v>
      </c>
      <c r="F42" s="152">
        <v>0.2383545390225307</v>
      </c>
      <c r="G42" s="152">
        <v>0.1309083786045265</v>
      </c>
      <c r="H42" s="1"/>
      <c r="I42" s="1"/>
      <c r="J42" s="1"/>
      <c r="K42" s="1"/>
      <c r="L42" s="1"/>
      <c r="M42" s="1"/>
      <c r="N42" s="1"/>
    </row>
    <row r="43" spans="1:14" s="24" customFormat="1" ht="21.75" customHeight="1">
      <c r="A43" s="23"/>
      <c r="B43" s="357"/>
      <c r="C43" s="161" t="s">
        <v>9</v>
      </c>
      <c r="D43" s="152">
        <v>0.48974568155186715</v>
      </c>
      <c r="E43" s="152">
        <v>0.20531694191762337</v>
      </c>
      <c r="F43" s="152">
        <v>0.15652500784659054</v>
      </c>
      <c r="G43" s="152">
        <v>0.11765609160311402</v>
      </c>
      <c r="H43" s="1"/>
      <c r="I43" s="1"/>
      <c r="J43" s="1"/>
      <c r="K43" s="1"/>
      <c r="L43" s="1"/>
      <c r="M43" s="1"/>
      <c r="N43" s="1"/>
    </row>
    <row r="44" spans="1:14" s="24" customFormat="1" ht="21.75" customHeight="1">
      <c r="A44" s="23"/>
      <c r="B44" s="357"/>
      <c r="C44" s="26" t="s">
        <v>10</v>
      </c>
      <c r="D44" s="159">
        <v>0.136058868581245</v>
      </c>
      <c r="E44" s="159">
        <v>0.3886745221389247</v>
      </c>
      <c r="F44" s="159">
        <v>0.2539491609846225</v>
      </c>
      <c r="G44" s="160">
        <v>0.1374886431369158</v>
      </c>
      <c r="H44" s="1"/>
      <c r="I44" s="1"/>
      <c r="J44" s="1"/>
      <c r="K44" s="1"/>
      <c r="L44" s="1"/>
      <c r="M44" s="1"/>
      <c r="N44" s="1"/>
    </row>
    <row r="45" spans="1:14" s="24" customFormat="1" ht="21.75" customHeight="1">
      <c r="A45" s="23"/>
      <c r="B45" s="357"/>
      <c r="C45" s="26" t="s">
        <v>11</v>
      </c>
      <c r="D45" s="159">
        <v>0.02896306926222749</v>
      </c>
      <c r="E45" s="159">
        <v>0.48365943113142024</v>
      </c>
      <c r="F45" s="159">
        <v>0.2095787974949235</v>
      </c>
      <c r="G45" s="160">
        <v>0.06821226270288547</v>
      </c>
      <c r="H45" s="1"/>
      <c r="I45" s="1"/>
      <c r="J45" s="1"/>
      <c r="K45" s="1"/>
      <c r="L45" s="1"/>
      <c r="M45" s="1"/>
      <c r="N45" s="1"/>
    </row>
    <row r="46" spans="1:14" s="24" customFormat="1" ht="21.75" customHeight="1">
      <c r="A46" s="23"/>
      <c r="B46" s="357"/>
      <c r="C46" s="26" t="s">
        <v>12</v>
      </c>
      <c r="D46" s="159">
        <v>0.3739115334690252</v>
      </c>
      <c r="E46" s="159">
        <v>0.4655116483871274</v>
      </c>
      <c r="F46" s="159">
        <v>0.45558203148323556</v>
      </c>
      <c r="G46" s="160">
        <v>0.35237590361696225</v>
      </c>
      <c r="H46" s="1"/>
      <c r="I46" s="1"/>
      <c r="J46" s="1"/>
      <c r="K46" s="1"/>
      <c r="L46" s="1"/>
      <c r="M46" s="1"/>
      <c r="N46" s="1"/>
    </row>
    <row r="47" spans="1:14" s="24" customFormat="1" ht="21.75" customHeight="1">
      <c r="A47" s="23"/>
      <c r="B47" s="357"/>
      <c r="C47" s="26" t="s">
        <v>13</v>
      </c>
      <c r="D47" s="159">
        <v>0.11336136588594278</v>
      </c>
      <c r="E47" s="159">
        <v>0.26239864541970304</v>
      </c>
      <c r="F47" s="159">
        <v>0.14825784617951854</v>
      </c>
      <c r="G47" s="160">
        <v>0.05603645998555782</v>
      </c>
      <c r="H47" s="1"/>
      <c r="I47" s="1"/>
      <c r="J47" s="1"/>
      <c r="K47" s="1"/>
      <c r="L47" s="1"/>
      <c r="M47" s="1"/>
      <c r="N47" s="1"/>
    </row>
    <row r="48" spans="1:14" s="24" customFormat="1" ht="21.75" customHeight="1">
      <c r="A48" s="23"/>
      <c r="B48" s="358"/>
      <c r="C48" s="26" t="s">
        <v>14</v>
      </c>
      <c r="D48" s="159">
        <v>0.16284767495257074</v>
      </c>
      <c r="E48" s="159">
        <v>0.273908756720551</v>
      </c>
      <c r="F48" s="159">
        <v>0.24262248922187082</v>
      </c>
      <c r="G48" s="160">
        <v>0.11698031735335583</v>
      </c>
      <c r="H48" s="1"/>
      <c r="I48" s="1"/>
      <c r="J48" s="1"/>
      <c r="K48" s="1"/>
      <c r="L48" s="1"/>
      <c r="M48" s="1"/>
      <c r="N48" s="1"/>
    </row>
    <row r="49" spans="1:11" s="21" customFormat="1" ht="15.75">
      <c r="A49" s="19"/>
      <c r="B49" s="12" t="s">
        <v>127</v>
      </c>
      <c r="C49" s="19"/>
      <c r="D49" s="19"/>
      <c r="E49" s="19"/>
      <c r="F49" s="19"/>
      <c r="G49" s="19"/>
      <c r="H49" s="19"/>
      <c r="I49" s="19"/>
      <c r="J49" s="19"/>
      <c r="K49" s="20"/>
    </row>
    <row r="50" spans="1:11" s="21" customFormat="1" ht="15.75">
      <c r="A50" s="19"/>
      <c r="B50" s="12"/>
      <c r="C50" s="19"/>
      <c r="D50" s="19"/>
      <c r="E50" s="19"/>
      <c r="F50" s="19"/>
      <c r="G50" s="19"/>
      <c r="H50" s="19"/>
      <c r="I50" s="19"/>
      <c r="J50" s="19"/>
      <c r="K50" s="20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0" s="5" customFormat="1" ht="15.75">
      <c r="A52" s="353" t="s">
        <v>236</v>
      </c>
      <c r="B52" s="353"/>
      <c r="C52" s="353"/>
      <c r="D52" s="353"/>
      <c r="E52" s="353"/>
      <c r="F52" s="353"/>
      <c r="G52" s="353"/>
      <c r="H52" s="353"/>
      <c r="I52" s="353"/>
      <c r="J52" s="353"/>
    </row>
    <row r="53" spans="1:10" s="5" customFormat="1" ht="15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</row>
    <row r="54" spans="2:17" ht="39.75" customHeight="1">
      <c r="B54" s="305" t="s">
        <v>34</v>
      </c>
      <c r="C54" s="189" t="s">
        <v>71</v>
      </c>
      <c r="D54" s="305" t="s">
        <v>4</v>
      </c>
      <c r="E54" s="308" t="s">
        <v>3</v>
      </c>
      <c r="F54" s="188"/>
      <c r="G54" s="188" t="s">
        <v>3</v>
      </c>
      <c r="H54" s="188" t="s">
        <v>4</v>
      </c>
      <c r="I54" s="188" t="s">
        <v>3</v>
      </c>
      <c r="J54" s="194"/>
      <c r="K54" s="202"/>
      <c r="L54" s="202"/>
      <c r="M54" s="202"/>
      <c r="N54" s="202"/>
      <c r="O54" s="202"/>
      <c r="P54" s="202"/>
      <c r="Q54" s="202"/>
    </row>
    <row r="55" spans="2:17" ht="18" customHeight="1">
      <c r="B55" s="306">
        <v>2014</v>
      </c>
      <c r="C55" s="218" t="s">
        <v>2</v>
      </c>
      <c r="D55" s="219">
        <v>1598712.4310668693</v>
      </c>
      <c r="E55" s="220">
        <v>0.3832271993292914</v>
      </c>
      <c r="F55" s="188"/>
      <c r="G55" s="194"/>
      <c r="H55" s="194"/>
      <c r="I55" s="194"/>
      <c r="J55" s="194"/>
      <c r="K55" s="202"/>
      <c r="L55" s="202"/>
      <c r="M55" s="202"/>
      <c r="N55" s="202"/>
      <c r="O55" s="202"/>
      <c r="P55" s="202"/>
      <c r="Q55" s="202"/>
    </row>
    <row r="56" spans="2:17" ht="18" customHeight="1">
      <c r="B56" s="306">
        <v>2015</v>
      </c>
      <c r="C56" s="304" t="s">
        <v>2</v>
      </c>
      <c r="D56" s="219">
        <v>1734280.2231875306</v>
      </c>
      <c r="E56" s="220">
        <v>0.3940385139384054</v>
      </c>
      <c r="F56" s="188"/>
      <c r="G56" s="194"/>
      <c r="H56" s="194"/>
      <c r="I56" s="194"/>
      <c r="J56" s="194"/>
      <c r="K56" s="202"/>
      <c r="L56" s="202"/>
      <c r="M56" s="202"/>
      <c r="N56" s="202"/>
      <c r="O56" s="202"/>
      <c r="P56" s="202"/>
      <c r="Q56" s="202"/>
    </row>
    <row r="57" spans="2:17" ht="18" customHeight="1">
      <c r="B57" s="306">
        <v>2016</v>
      </c>
      <c r="C57" s="304" t="s">
        <v>2</v>
      </c>
      <c r="D57" s="219">
        <v>1833006.5605265608</v>
      </c>
      <c r="E57" s="220">
        <v>0.4145998182671078</v>
      </c>
      <c r="F57" s="188"/>
      <c r="G57" s="194"/>
      <c r="H57" s="194"/>
      <c r="I57" s="194"/>
      <c r="J57" s="194"/>
      <c r="K57" s="202"/>
      <c r="L57" s="202"/>
      <c r="M57" s="202"/>
      <c r="N57" s="202"/>
      <c r="O57" s="202"/>
      <c r="P57" s="202"/>
      <c r="Q57" s="202"/>
    </row>
    <row r="58" spans="2:17" ht="21.75" customHeight="1">
      <c r="B58" s="363">
        <v>2017</v>
      </c>
      <c r="C58" s="304" t="s">
        <v>2</v>
      </c>
      <c r="D58" s="219">
        <v>2154327.6869005826</v>
      </c>
      <c r="E58" s="220">
        <v>0.47474747363714587</v>
      </c>
      <c r="F58" s="188"/>
      <c r="G58" s="194"/>
      <c r="H58" s="194"/>
      <c r="I58" s="194"/>
      <c r="J58" s="194"/>
      <c r="K58" s="205"/>
      <c r="L58" s="205"/>
      <c r="M58" s="205"/>
      <c r="N58" s="205"/>
      <c r="O58" s="205"/>
      <c r="P58" s="205"/>
      <c r="Q58" s="205"/>
    </row>
    <row r="59" spans="2:17" ht="21.75" customHeight="1">
      <c r="B59" s="363"/>
      <c r="C59" s="110" t="s">
        <v>81</v>
      </c>
      <c r="D59" s="196">
        <v>1406503.7203595024</v>
      </c>
      <c r="E59" s="322">
        <v>0.44361778118371265</v>
      </c>
      <c r="F59" s="188"/>
      <c r="G59" s="194"/>
      <c r="H59" s="194"/>
      <c r="I59" s="194"/>
      <c r="J59" s="194"/>
      <c r="K59" s="205"/>
      <c r="L59" s="205"/>
      <c r="M59" s="205"/>
      <c r="N59" s="205"/>
      <c r="O59" s="205"/>
      <c r="P59" s="205"/>
      <c r="Q59" s="205"/>
    </row>
    <row r="60" spans="2:17" ht="21.75" customHeight="1">
      <c r="B60" s="363"/>
      <c r="C60" s="110" t="s">
        <v>9</v>
      </c>
      <c r="D60" s="196">
        <v>747823.9665411415</v>
      </c>
      <c r="E60" s="322">
        <v>0.5469313514982528</v>
      </c>
      <c r="F60" s="188"/>
      <c r="G60" s="194"/>
      <c r="H60" s="194"/>
      <c r="I60" s="194"/>
      <c r="J60" s="194"/>
      <c r="K60" s="206"/>
      <c r="L60" s="206"/>
      <c r="M60" s="206"/>
      <c r="N60" s="206"/>
      <c r="O60" s="206"/>
      <c r="P60" s="206"/>
      <c r="Q60" s="206"/>
    </row>
    <row r="61" spans="2:17" ht="21.75" customHeight="1">
      <c r="B61" s="363"/>
      <c r="C61" s="26" t="s">
        <v>10</v>
      </c>
      <c r="D61" s="196">
        <v>236807.68876572946</v>
      </c>
      <c r="E61" s="322">
        <v>0.420936867934097</v>
      </c>
      <c r="F61" s="188"/>
      <c r="G61" s="194"/>
      <c r="H61" s="194"/>
      <c r="I61" s="194"/>
      <c r="J61" s="194"/>
      <c r="K61" s="206"/>
      <c r="L61" s="206"/>
      <c r="M61" s="206"/>
      <c r="N61" s="206"/>
      <c r="O61" s="206"/>
      <c r="P61" s="206"/>
      <c r="Q61" s="206"/>
    </row>
    <row r="62" spans="2:17" ht="21.75" customHeight="1">
      <c r="B62" s="363"/>
      <c r="C62" s="26" t="s">
        <v>11</v>
      </c>
      <c r="D62" s="196">
        <v>342191.3842221453</v>
      </c>
      <c r="E62" s="322">
        <v>0.5047753485479143</v>
      </c>
      <c r="F62" s="188"/>
      <c r="G62" s="194"/>
      <c r="H62" s="194"/>
      <c r="I62" s="194"/>
      <c r="J62" s="194"/>
      <c r="K62" s="206"/>
      <c r="L62" s="206"/>
      <c r="M62" s="206"/>
      <c r="N62" s="206"/>
      <c r="O62" s="206"/>
      <c r="P62" s="206"/>
      <c r="Q62" s="206"/>
    </row>
    <row r="63" spans="2:17" ht="21.75" customHeight="1">
      <c r="B63" s="363"/>
      <c r="C63" s="26" t="s">
        <v>12</v>
      </c>
      <c r="D63" s="196">
        <v>58760.102745538534</v>
      </c>
      <c r="E63" s="322">
        <v>0.533693769220308</v>
      </c>
      <c r="F63" s="188"/>
      <c r="G63" s="194"/>
      <c r="H63" s="194"/>
      <c r="I63" s="194"/>
      <c r="J63" s="194"/>
      <c r="K63" s="206"/>
      <c r="L63" s="207"/>
      <c r="M63" s="206"/>
      <c r="N63" s="207"/>
      <c r="O63" s="206"/>
      <c r="P63" s="207"/>
      <c r="Q63" s="206"/>
    </row>
    <row r="64" spans="2:17" ht="21.75" customHeight="1">
      <c r="B64" s="363"/>
      <c r="C64" s="26" t="s">
        <v>13</v>
      </c>
      <c r="D64" s="196">
        <v>21187.47499665624</v>
      </c>
      <c r="E64" s="322">
        <v>0.3186904816747106</v>
      </c>
      <c r="F64" s="188"/>
      <c r="G64" s="194"/>
      <c r="H64" s="194"/>
      <c r="I64" s="194"/>
      <c r="J64" s="194"/>
      <c r="K64" s="206"/>
      <c r="L64" s="206"/>
      <c r="M64" s="206"/>
      <c r="N64" s="206"/>
      <c r="O64" s="206"/>
      <c r="P64" s="206"/>
      <c r="Q64" s="206"/>
    </row>
    <row r="65" spans="2:17" ht="21.75" customHeight="1">
      <c r="B65" s="363"/>
      <c r="C65" s="26" t="s">
        <v>14</v>
      </c>
      <c r="D65" s="36">
        <v>26068.791381924962</v>
      </c>
      <c r="E65" s="22">
        <v>0.3447800987605806</v>
      </c>
      <c r="F65" s="188"/>
      <c r="G65" s="194"/>
      <c r="H65" s="194"/>
      <c r="I65" s="194"/>
      <c r="J65" s="194"/>
      <c r="K65" s="205"/>
      <c r="L65" s="205"/>
      <c r="M65" s="205"/>
      <c r="N65" s="205"/>
      <c r="O65" s="205"/>
      <c r="P65" s="205"/>
      <c r="Q65" s="205"/>
    </row>
    <row r="66" spans="2:17" ht="15" customHeight="1">
      <c r="B66" s="12" t="s">
        <v>129</v>
      </c>
      <c r="C66" s="28"/>
      <c r="D66" s="29"/>
      <c r="E66" s="30"/>
      <c r="F66" s="29"/>
      <c r="G66" s="30"/>
      <c r="H66" s="201"/>
      <c r="I66" s="201"/>
      <c r="J66" s="201"/>
      <c r="K66" s="205"/>
      <c r="L66" s="205"/>
      <c r="M66" s="205"/>
      <c r="N66" s="205"/>
      <c r="O66" s="205"/>
      <c r="P66" s="205"/>
      <c r="Q66" s="205"/>
    </row>
    <row r="67" spans="2:17" ht="15" customHeight="1">
      <c r="B67" s="234"/>
      <c r="C67" s="28"/>
      <c r="D67" s="29"/>
      <c r="E67" s="30"/>
      <c r="F67" s="29"/>
      <c r="G67" s="30"/>
      <c r="H67" s="201"/>
      <c r="I67" s="201"/>
      <c r="J67" s="201"/>
      <c r="K67" s="205"/>
      <c r="L67" s="205"/>
      <c r="M67" s="205"/>
      <c r="N67" s="205"/>
      <c r="O67" s="205"/>
      <c r="P67" s="205"/>
      <c r="Q67" s="205"/>
    </row>
    <row r="68" spans="2:17" ht="15" customHeight="1">
      <c r="B68" s="234"/>
      <c r="C68" s="28"/>
      <c r="D68" s="29"/>
      <c r="E68" s="30"/>
      <c r="F68" s="29"/>
      <c r="G68" s="30"/>
      <c r="H68" s="201"/>
      <c r="I68" s="201"/>
      <c r="J68" s="201"/>
      <c r="K68" s="205"/>
      <c r="L68" s="205"/>
      <c r="M68" s="205"/>
      <c r="N68" s="205"/>
      <c r="O68" s="205"/>
      <c r="P68" s="205"/>
      <c r="Q68" s="205"/>
    </row>
    <row r="69" spans="1:17" ht="15" customHeight="1">
      <c r="A69" s="353" t="s">
        <v>205</v>
      </c>
      <c r="B69" s="353"/>
      <c r="C69" s="353"/>
      <c r="D69" s="353"/>
      <c r="E69" s="353"/>
      <c r="F69" s="353"/>
      <c r="G69" s="353"/>
      <c r="H69" s="353"/>
      <c r="I69" s="353"/>
      <c r="J69" s="353"/>
      <c r="K69" s="205"/>
      <c r="L69" s="205"/>
      <c r="M69" s="205"/>
      <c r="N69" s="205"/>
      <c r="O69" s="205"/>
      <c r="P69" s="205"/>
      <c r="Q69" s="205"/>
    </row>
    <row r="70" spans="2:17" ht="15" customHeight="1">
      <c r="B70" s="234"/>
      <c r="C70" s="28"/>
      <c r="D70" s="29"/>
      <c r="E70" s="30"/>
      <c r="F70" s="29"/>
      <c r="G70" s="30"/>
      <c r="H70" s="201"/>
      <c r="I70" s="201"/>
      <c r="J70" s="201"/>
      <c r="K70" s="205"/>
      <c r="L70" s="205"/>
      <c r="M70" s="205"/>
      <c r="N70" s="205"/>
      <c r="O70" s="205"/>
      <c r="P70" s="205"/>
      <c r="Q70" s="205"/>
    </row>
    <row r="71" spans="1:17" ht="15" customHeight="1">
      <c r="A71" s="21"/>
      <c r="B71" s="338"/>
      <c r="C71" s="28"/>
      <c r="D71" s="29"/>
      <c r="E71" s="30"/>
      <c r="F71" s="29"/>
      <c r="G71" s="30"/>
      <c r="H71" s="201"/>
      <c r="I71" s="201"/>
      <c r="J71" s="201"/>
      <c r="K71" s="205"/>
      <c r="L71" s="205"/>
      <c r="M71" s="205"/>
      <c r="N71" s="205"/>
      <c r="O71" s="205"/>
      <c r="P71" s="205"/>
      <c r="Q71" s="205"/>
    </row>
    <row r="72" spans="1:17" ht="15" customHeight="1">
      <c r="A72" s="339"/>
      <c r="B72" s="346" t="s">
        <v>180</v>
      </c>
      <c r="C72" s="344" t="s">
        <v>179</v>
      </c>
      <c r="D72" s="345"/>
      <c r="E72" s="344" t="s">
        <v>7</v>
      </c>
      <c r="F72" s="345"/>
      <c r="G72" s="30"/>
      <c r="H72" s="201"/>
      <c r="I72" s="201"/>
      <c r="J72" s="201"/>
      <c r="K72" s="205"/>
      <c r="L72" s="205"/>
      <c r="M72" s="205"/>
      <c r="N72" s="205"/>
      <c r="O72" s="205"/>
      <c r="P72" s="205"/>
      <c r="Q72" s="205"/>
    </row>
    <row r="73" spans="1:17" ht="15" customHeight="1">
      <c r="A73" s="339"/>
      <c r="B73" s="347"/>
      <c r="C73" s="336" t="s">
        <v>4</v>
      </c>
      <c r="D73" s="337" t="s">
        <v>3</v>
      </c>
      <c r="E73" s="336" t="s">
        <v>4</v>
      </c>
      <c r="F73" s="337" t="s">
        <v>3</v>
      </c>
      <c r="G73" s="30"/>
      <c r="H73" s="201"/>
      <c r="I73" s="201"/>
      <c r="J73" s="201"/>
      <c r="K73" s="205"/>
      <c r="L73" s="205"/>
      <c r="M73" s="205"/>
      <c r="N73" s="205"/>
      <c r="O73" s="205"/>
      <c r="P73" s="205"/>
      <c r="Q73" s="205"/>
    </row>
    <row r="74" spans="1:17" ht="15" customHeight="1">
      <c r="A74" s="340"/>
      <c r="B74" s="26" t="s">
        <v>181</v>
      </c>
      <c r="C74" s="36">
        <v>10894.977103395766</v>
      </c>
      <c r="D74" s="22">
        <v>0.9807593134311442</v>
      </c>
      <c r="E74" s="36">
        <v>213.7393310983989</v>
      </c>
      <c r="F74" s="22">
        <v>0.01924068656885574</v>
      </c>
      <c r="G74" s="30"/>
      <c r="H74" s="201"/>
      <c r="I74" s="201"/>
      <c r="J74" s="201"/>
      <c r="K74" s="205"/>
      <c r="L74" s="205"/>
      <c r="M74" s="205"/>
      <c r="N74" s="205"/>
      <c r="O74" s="205"/>
      <c r="P74" s="205"/>
      <c r="Q74" s="205"/>
    </row>
    <row r="75" spans="1:17" ht="15" customHeight="1">
      <c r="A75" s="340"/>
      <c r="B75" s="26" t="s">
        <v>182</v>
      </c>
      <c r="C75" s="36">
        <v>76546.49500599784</v>
      </c>
      <c r="D75" s="22">
        <v>0.6817682489944445</v>
      </c>
      <c r="E75" s="36">
        <v>35729.92021119366</v>
      </c>
      <c r="F75" s="22">
        <v>0.3182317510055557</v>
      </c>
      <c r="G75" s="30"/>
      <c r="H75" s="201"/>
      <c r="I75" s="201"/>
      <c r="J75" s="201"/>
      <c r="K75" s="205"/>
      <c r="L75" s="205"/>
      <c r="M75" s="205"/>
      <c r="N75" s="205"/>
      <c r="O75" s="205"/>
      <c r="P75" s="205"/>
      <c r="Q75" s="205"/>
    </row>
    <row r="76" spans="1:17" ht="15" customHeight="1">
      <c r="A76" s="340"/>
      <c r="B76" s="26" t="s">
        <v>183</v>
      </c>
      <c r="C76" s="36">
        <v>17547.610051946074</v>
      </c>
      <c r="D76" s="22">
        <v>0.666890544996886</v>
      </c>
      <c r="E76" s="36">
        <v>8764.968801646773</v>
      </c>
      <c r="F76" s="22">
        <v>0.3331094550031139</v>
      </c>
      <c r="G76" s="30"/>
      <c r="H76" s="201"/>
      <c r="I76" s="201"/>
      <c r="J76" s="201"/>
      <c r="K76" s="205"/>
      <c r="L76" s="205"/>
      <c r="M76" s="205"/>
      <c r="N76" s="205"/>
      <c r="O76" s="205"/>
      <c r="P76" s="205"/>
      <c r="Q76" s="205"/>
    </row>
    <row r="77" spans="1:17" ht="15" customHeight="1">
      <c r="A77" s="340"/>
      <c r="B77" s="26" t="s">
        <v>184</v>
      </c>
      <c r="C77" s="36">
        <v>30469.497952669713</v>
      </c>
      <c r="D77" s="22">
        <v>0.6523312657330274</v>
      </c>
      <c r="E77" s="36">
        <v>16239.129324961874</v>
      </c>
      <c r="F77" s="22">
        <v>0.3476687342669697</v>
      </c>
      <c r="G77" s="30"/>
      <c r="H77" s="201"/>
      <c r="I77" s="201"/>
      <c r="J77" s="201"/>
      <c r="K77" s="205"/>
      <c r="L77" s="205"/>
      <c r="M77" s="205"/>
      <c r="N77" s="205"/>
      <c r="O77" s="205"/>
      <c r="P77" s="205"/>
      <c r="Q77" s="205"/>
    </row>
    <row r="78" spans="1:17" ht="15" customHeight="1">
      <c r="A78" s="340"/>
      <c r="B78" s="26" t="s">
        <v>185</v>
      </c>
      <c r="C78" s="36">
        <v>38966.77225370219</v>
      </c>
      <c r="D78" s="22">
        <v>0.6047446120622635</v>
      </c>
      <c r="E78" s="36">
        <v>25468.315676755105</v>
      </c>
      <c r="F78" s="22">
        <v>0.39525538793773757</v>
      </c>
      <c r="G78" s="30"/>
      <c r="H78" s="201"/>
      <c r="I78" s="201"/>
      <c r="J78" s="201"/>
      <c r="K78" s="205"/>
      <c r="L78" s="205"/>
      <c r="M78" s="205"/>
      <c r="N78" s="205"/>
      <c r="O78" s="205"/>
      <c r="P78" s="205"/>
      <c r="Q78" s="205"/>
    </row>
    <row r="79" spans="1:17" ht="15" customHeight="1">
      <c r="A79" s="340"/>
      <c r="B79" s="26" t="s">
        <v>186</v>
      </c>
      <c r="C79" s="36">
        <v>155026.35981704216</v>
      </c>
      <c r="D79" s="22">
        <v>0.5910646388851691</v>
      </c>
      <c r="E79" s="36">
        <v>107256.8992685353</v>
      </c>
      <c r="F79" s="22">
        <v>0.4089353611148304</v>
      </c>
      <c r="G79" s="30"/>
      <c r="H79" s="201"/>
      <c r="I79" s="201"/>
      <c r="J79" s="201"/>
      <c r="K79" s="205"/>
      <c r="L79" s="205"/>
      <c r="M79" s="205"/>
      <c r="N79" s="205"/>
      <c r="O79" s="205"/>
      <c r="P79" s="205"/>
      <c r="Q79" s="205"/>
    </row>
    <row r="80" spans="1:17" ht="15" customHeight="1">
      <c r="A80" s="340"/>
      <c r="B80" s="26" t="s">
        <v>187</v>
      </c>
      <c r="C80" s="36">
        <v>92744.42203753738</v>
      </c>
      <c r="D80" s="22">
        <v>0.5255061980162791</v>
      </c>
      <c r="E80" s="36">
        <v>83741.45460413958</v>
      </c>
      <c r="F80" s="22">
        <v>0.47449380198372426</v>
      </c>
      <c r="G80" s="30"/>
      <c r="H80" s="201"/>
      <c r="I80" s="201"/>
      <c r="J80" s="201"/>
      <c r="K80" s="205"/>
      <c r="L80" s="205"/>
      <c r="M80" s="205"/>
      <c r="N80" s="205"/>
      <c r="O80" s="205"/>
      <c r="P80" s="205"/>
      <c r="Q80" s="205"/>
    </row>
    <row r="81" spans="1:17" ht="15" customHeight="1">
      <c r="A81" s="340"/>
      <c r="B81" s="26" t="s">
        <v>188</v>
      </c>
      <c r="C81" s="36">
        <v>90195.67020889148</v>
      </c>
      <c r="D81" s="22">
        <v>0.5096097456352023</v>
      </c>
      <c r="E81" s="36">
        <v>86794.01843308496</v>
      </c>
      <c r="F81" s="22">
        <v>0.4903902543647954</v>
      </c>
      <c r="G81" s="30"/>
      <c r="H81" s="201"/>
      <c r="I81" s="201"/>
      <c r="J81" s="201"/>
      <c r="K81" s="205"/>
      <c r="L81" s="205"/>
      <c r="M81" s="205"/>
      <c r="N81" s="205"/>
      <c r="O81" s="205"/>
      <c r="P81" s="205"/>
      <c r="Q81" s="205"/>
    </row>
    <row r="82" spans="1:17" ht="15" customHeight="1">
      <c r="A82" s="340"/>
      <c r="B82" s="26" t="s">
        <v>189</v>
      </c>
      <c r="C82" s="36">
        <v>56870.61957436695</v>
      </c>
      <c r="D82" s="22">
        <v>0.5064600147439497</v>
      </c>
      <c r="E82" s="36">
        <v>55419.82373559287</v>
      </c>
      <c r="F82" s="22">
        <v>0.49353998525604936</v>
      </c>
      <c r="G82" s="30"/>
      <c r="H82" s="201"/>
      <c r="I82" s="201"/>
      <c r="J82" s="201"/>
      <c r="K82" s="205"/>
      <c r="L82" s="205"/>
      <c r="M82" s="205"/>
      <c r="N82" s="205"/>
      <c r="O82" s="205"/>
      <c r="P82" s="205"/>
      <c r="Q82" s="205"/>
    </row>
    <row r="83" spans="1:17" ht="15" customHeight="1">
      <c r="A83" s="340"/>
      <c r="B83" s="26" t="s">
        <v>190</v>
      </c>
      <c r="C83" s="36">
        <v>62590.290316391525</v>
      </c>
      <c r="D83" s="22">
        <v>0.5063961324189427</v>
      </c>
      <c r="E83" s="36">
        <v>61009.1732446971</v>
      </c>
      <c r="F83" s="22">
        <v>0.493603867581054</v>
      </c>
      <c r="G83" s="30"/>
      <c r="H83" s="201"/>
      <c r="I83" s="201"/>
      <c r="J83" s="201"/>
      <c r="K83" s="205"/>
      <c r="L83" s="205"/>
      <c r="M83" s="205"/>
      <c r="N83" s="205"/>
      <c r="O83" s="205"/>
      <c r="P83" s="205"/>
      <c r="Q83" s="205"/>
    </row>
    <row r="84" spans="1:17" ht="15" customHeight="1">
      <c r="A84" s="340"/>
      <c r="B84" s="26" t="s">
        <v>191</v>
      </c>
      <c r="C84" s="36">
        <v>63925.5417074771</v>
      </c>
      <c r="D84" s="22">
        <v>0.5042761412725596</v>
      </c>
      <c r="E84" s="36">
        <v>62841.39504697365</v>
      </c>
      <c r="F84" s="22">
        <v>0.49572385872743935</v>
      </c>
      <c r="G84" s="30"/>
      <c r="H84" s="201"/>
      <c r="I84" s="201"/>
      <c r="J84" s="201"/>
      <c r="K84" s="205"/>
      <c r="L84" s="205"/>
      <c r="M84" s="205"/>
      <c r="N84" s="205"/>
      <c r="O84" s="205"/>
      <c r="P84" s="205"/>
      <c r="Q84" s="205"/>
    </row>
    <row r="85" spans="1:17" ht="15" customHeight="1">
      <c r="A85" s="340"/>
      <c r="B85" s="26" t="s">
        <v>192</v>
      </c>
      <c r="C85" s="36">
        <v>69044.34695335386</v>
      </c>
      <c r="D85" s="22">
        <v>0.4997872168750733</v>
      </c>
      <c r="E85" s="36">
        <v>69103.1378603932</v>
      </c>
      <c r="F85" s="22">
        <v>0.5002127831249301</v>
      </c>
      <c r="G85" s="30"/>
      <c r="H85" s="201"/>
      <c r="I85" s="201"/>
      <c r="J85" s="201"/>
      <c r="K85" s="205"/>
      <c r="L85" s="205"/>
      <c r="M85" s="205"/>
      <c r="N85" s="205"/>
      <c r="O85" s="205"/>
      <c r="P85" s="205"/>
      <c r="Q85" s="205"/>
    </row>
    <row r="86" spans="1:17" ht="15" customHeight="1">
      <c r="A86" s="340"/>
      <c r="B86" s="26" t="s">
        <v>193</v>
      </c>
      <c r="C86" s="36">
        <v>15365.447142366678</v>
      </c>
      <c r="D86" s="22">
        <v>0.4916354839826902</v>
      </c>
      <c r="E86" s="36">
        <v>15888.291944757</v>
      </c>
      <c r="F86" s="22">
        <v>0.5083645160173159</v>
      </c>
      <c r="G86" s="30"/>
      <c r="H86" s="201"/>
      <c r="I86" s="201"/>
      <c r="J86" s="201"/>
      <c r="K86" s="205"/>
      <c r="L86" s="205"/>
      <c r="M86" s="205"/>
      <c r="N86" s="205"/>
      <c r="O86" s="205"/>
      <c r="P86" s="205"/>
      <c r="Q86" s="205"/>
    </row>
    <row r="87" spans="1:17" ht="15" customHeight="1">
      <c r="A87" s="340"/>
      <c r="B87" s="26" t="s">
        <v>194</v>
      </c>
      <c r="C87" s="36">
        <v>497778.14292839874</v>
      </c>
      <c r="D87" s="22">
        <v>0.48309959237827427</v>
      </c>
      <c r="E87" s="36">
        <v>532605.9658179221</v>
      </c>
      <c r="F87" s="22">
        <v>0.5169004076217264</v>
      </c>
      <c r="G87" s="30"/>
      <c r="H87" s="201"/>
      <c r="I87" s="201"/>
      <c r="J87" s="201"/>
      <c r="K87" s="205"/>
      <c r="L87" s="205"/>
      <c r="M87" s="205"/>
      <c r="N87" s="205"/>
      <c r="O87" s="205"/>
      <c r="P87" s="205"/>
      <c r="Q87" s="205"/>
    </row>
    <row r="88" spans="1:17" ht="15" customHeight="1">
      <c r="A88" s="340"/>
      <c r="B88" s="26" t="s">
        <v>195</v>
      </c>
      <c r="C88" s="36">
        <v>41787.14214802092</v>
      </c>
      <c r="D88" s="22">
        <v>0.4809250187271507</v>
      </c>
      <c r="E88" s="36">
        <v>45101.958066847415</v>
      </c>
      <c r="F88" s="22">
        <v>0.5190749812728471</v>
      </c>
      <c r="G88" s="30"/>
      <c r="H88" s="201"/>
      <c r="I88" s="201"/>
      <c r="J88" s="201"/>
      <c r="K88" s="205"/>
      <c r="L88" s="205"/>
      <c r="M88" s="205"/>
      <c r="N88" s="205"/>
      <c r="O88" s="205"/>
      <c r="P88" s="205"/>
      <c r="Q88" s="205"/>
    </row>
    <row r="89" spans="1:17" ht="15" customHeight="1">
      <c r="A89" s="340"/>
      <c r="B89" s="26" t="s">
        <v>196</v>
      </c>
      <c r="C89" s="36">
        <v>118409.73749313723</v>
      </c>
      <c r="D89" s="22">
        <v>0.4548295607201348</v>
      </c>
      <c r="E89" s="36">
        <v>141928.9645596884</v>
      </c>
      <c r="F89" s="22">
        <v>0.545170439279861</v>
      </c>
      <c r="G89" s="30"/>
      <c r="H89" s="201"/>
      <c r="I89" s="201"/>
      <c r="J89" s="201"/>
      <c r="K89" s="205"/>
      <c r="L89" s="205"/>
      <c r="M89" s="205"/>
      <c r="N89" s="205"/>
      <c r="O89" s="205"/>
      <c r="P89" s="205"/>
      <c r="Q89" s="205"/>
    </row>
    <row r="90" spans="1:17" ht="15" customHeight="1">
      <c r="A90" s="340"/>
      <c r="B90" s="26" t="s">
        <v>197</v>
      </c>
      <c r="C90" s="36">
        <v>33115.093671572664</v>
      </c>
      <c r="D90" s="22">
        <v>0.4360748191487795</v>
      </c>
      <c r="E90" s="36">
        <v>42823.92462857474</v>
      </c>
      <c r="F90" s="22">
        <v>0.5639251808512197</v>
      </c>
      <c r="G90" s="30"/>
      <c r="H90" s="201"/>
      <c r="I90" s="201"/>
      <c r="J90" s="201"/>
      <c r="K90" s="205"/>
      <c r="L90" s="205"/>
      <c r="M90" s="205"/>
      <c r="N90" s="205"/>
      <c r="O90" s="205"/>
      <c r="P90" s="205"/>
      <c r="Q90" s="205"/>
    </row>
    <row r="91" spans="1:17" ht="15" customHeight="1">
      <c r="A91" s="340"/>
      <c r="B91" s="26" t="s">
        <v>198</v>
      </c>
      <c r="C91" s="36">
        <v>319720.191920324</v>
      </c>
      <c r="D91" s="22">
        <v>0.4261113209153913</v>
      </c>
      <c r="E91" s="36">
        <v>430600.6191613575</v>
      </c>
      <c r="F91" s="22">
        <v>0.5738886790846057</v>
      </c>
      <c r="G91" s="30"/>
      <c r="H91" s="201"/>
      <c r="I91" s="201"/>
      <c r="J91" s="201"/>
      <c r="K91" s="205"/>
      <c r="L91" s="205"/>
      <c r="M91" s="205"/>
      <c r="N91" s="205"/>
      <c r="O91" s="205"/>
      <c r="P91" s="205"/>
      <c r="Q91" s="205"/>
    </row>
    <row r="92" spans="1:17" ht="15" customHeight="1">
      <c r="A92" s="340"/>
      <c r="B92" s="26" t="s">
        <v>199</v>
      </c>
      <c r="C92" s="36">
        <v>163864.44891758362</v>
      </c>
      <c r="D92" s="22">
        <v>0.4240632601106727</v>
      </c>
      <c r="E92" s="36">
        <v>222550.65545816004</v>
      </c>
      <c r="F92" s="22">
        <v>0.5759367398893279</v>
      </c>
      <c r="G92" s="30"/>
      <c r="H92" s="201"/>
      <c r="I92" s="201"/>
      <c r="J92" s="201"/>
      <c r="K92" s="205"/>
      <c r="L92" s="205"/>
      <c r="M92" s="205"/>
      <c r="N92" s="205"/>
      <c r="O92" s="205"/>
      <c r="P92" s="205"/>
      <c r="Q92" s="205"/>
    </row>
    <row r="93" spans="1:17" ht="15" customHeight="1">
      <c r="A93" s="340"/>
      <c r="B93" s="26" t="s">
        <v>200</v>
      </c>
      <c r="C93" s="36">
        <v>18345.807159016636</v>
      </c>
      <c r="D93" s="22">
        <v>0.38453751106406153</v>
      </c>
      <c r="E93" s="36">
        <v>29362.951105558393</v>
      </c>
      <c r="F93" s="22">
        <v>0.6154624889359396</v>
      </c>
      <c r="G93" s="30"/>
      <c r="H93" s="201"/>
      <c r="I93" s="201"/>
      <c r="J93" s="201"/>
      <c r="K93" s="205"/>
      <c r="L93" s="205"/>
      <c r="M93" s="205"/>
      <c r="N93" s="205"/>
      <c r="O93" s="205"/>
      <c r="P93" s="205"/>
      <c r="Q93" s="205"/>
    </row>
    <row r="94" spans="1:17" ht="15" customHeight="1">
      <c r="A94" s="340"/>
      <c r="B94" s="26" t="s">
        <v>201</v>
      </c>
      <c r="C94" s="36">
        <v>84739.68791077647</v>
      </c>
      <c r="D94" s="22">
        <v>0.38356279001450955</v>
      </c>
      <c r="E94" s="36">
        <v>136188.1239543183</v>
      </c>
      <c r="F94" s="22">
        <v>0.6164372099854899</v>
      </c>
      <c r="G94" s="30"/>
      <c r="H94" s="201"/>
      <c r="I94" s="201"/>
      <c r="J94" s="201"/>
      <c r="K94" s="205"/>
      <c r="L94" s="205"/>
      <c r="M94" s="205"/>
      <c r="N94" s="205"/>
      <c r="O94" s="205"/>
      <c r="P94" s="205"/>
      <c r="Q94" s="205"/>
    </row>
    <row r="95" spans="1:17" ht="15" customHeight="1">
      <c r="A95" s="340"/>
      <c r="B95" s="26" t="s">
        <v>202</v>
      </c>
      <c r="C95" s="36">
        <v>67965.05570142467</v>
      </c>
      <c r="D95" s="22">
        <v>0.36371916112885794</v>
      </c>
      <c r="E95" s="36">
        <v>118896.30043522957</v>
      </c>
      <c r="F95" s="22">
        <v>0.6362808388711417</v>
      </c>
      <c r="G95" s="30"/>
      <c r="H95" s="201"/>
      <c r="I95" s="201"/>
      <c r="J95" s="201"/>
      <c r="K95" s="205"/>
      <c r="L95" s="205"/>
      <c r="M95" s="205"/>
      <c r="N95" s="205"/>
      <c r="O95" s="205"/>
      <c r="P95" s="205"/>
      <c r="Q95" s="205"/>
    </row>
    <row r="96" spans="1:17" ht="15" customHeight="1">
      <c r="A96" s="340"/>
      <c r="B96" s="26" t="s">
        <v>203</v>
      </c>
      <c r="C96" s="36">
        <v>13577.905542321787</v>
      </c>
      <c r="D96" s="22">
        <v>0.35567389621925677</v>
      </c>
      <c r="E96" s="36">
        <v>24597.247840179098</v>
      </c>
      <c r="F96" s="22">
        <v>0.6443261037807463</v>
      </c>
      <c r="G96" s="30"/>
      <c r="H96" s="201"/>
      <c r="I96" s="201"/>
      <c r="J96" s="201"/>
      <c r="K96" s="205"/>
      <c r="L96" s="205"/>
      <c r="M96" s="205"/>
      <c r="N96" s="205"/>
      <c r="O96" s="205"/>
      <c r="P96" s="205"/>
      <c r="Q96" s="205"/>
    </row>
    <row r="97" spans="1:17" ht="15" customHeight="1">
      <c r="A97" s="340"/>
      <c r="B97" s="26" t="s">
        <v>204</v>
      </c>
      <c r="C97" s="36">
        <v>10288.528623680686</v>
      </c>
      <c r="D97" s="22">
        <v>0.3085763692669616</v>
      </c>
      <c r="E97" s="36">
        <v>23053.391394762653</v>
      </c>
      <c r="F97" s="22">
        <v>0.6914236307330368</v>
      </c>
      <c r="G97" s="30"/>
      <c r="H97" s="201"/>
      <c r="I97" s="201"/>
      <c r="J97" s="201"/>
      <c r="K97" s="205"/>
      <c r="L97" s="205"/>
      <c r="M97" s="205"/>
      <c r="N97" s="205"/>
      <c r="O97" s="205"/>
      <c r="P97" s="205"/>
      <c r="Q97" s="205"/>
    </row>
    <row r="98" spans="1:17" ht="17.25" customHeight="1">
      <c r="A98" s="21"/>
      <c r="B98" s="234" t="s">
        <v>129</v>
      </c>
      <c r="C98" s="28"/>
      <c r="D98" s="29"/>
      <c r="E98" s="30"/>
      <c r="F98" s="29"/>
      <c r="G98" s="30"/>
      <c r="H98" s="201"/>
      <c r="I98" s="201"/>
      <c r="J98" s="201"/>
      <c r="K98" s="202"/>
      <c r="L98" s="202"/>
      <c r="M98" s="202"/>
      <c r="N98" s="202"/>
      <c r="O98" s="202"/>
      <c r="P98" s="202"/>
      <c r="Q98" s="202"/>
    </row>
    <row r="99" spans="1:17" ht="17.25" customHeight="1">
      <c r="A99" s="21"/>
      <c r="B99" s="234"/>
      <c r="C99" s="28"/>
      <c r="D99" s="29"/>
      <c r="E99" s="30"/>
      <c r="F99" s="29"/>
      <c r="G99" s="30"/>
      <c r="H99" s="201"/>
      <c r="I99" s="201"/>
      <c r="J99" s="201"/>
      <c r="K99" s="202"/>
      <c r="L99" s="202"/>
      <c r="M99" s="202"/>
      <c r="N99" s="202"/>
      <c r="O99" s="202"/>
      <c r="P99" s="202"/>
      <c r="Q99" s="202"/>
    </row>
    <row r="100" spans="2:17" ht="15">
      <c r="B100" s="18"/>
      <c r="C100" s="28"/>
      <c r="D100" s="29"/>
      <c r="E100" s="30"/>
      <c r="F100" s="29"/>
      <c r="G100" s="30"/>
      <c r="H100" s="29"/>
      <c r="I100" s="30"/>
      <c r="J100" s="31"/>
      <c r="K100" s="202"/>
      <c r="L100" s="202"/>
      <c r="M100" s="202"/>
      <c r="N100" s="202"/>
      <c r="O100" s="202"/>
      <c r="P100" s="202"/>
      <c r="Q100" s="202"/>
    </row>
    <row r="101" spans="1:17" ht="15.75">
      <c r="A101" s="353" t="s">
        <v>147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202"/>
      <c r="L101" s="202"/>
      <c r="M101" s="202"/>
      <c r="N101" s="202"/>
      <c r="O101" s="202"/>
      <c r="P101" s="202"/>
      <c r="Q101" s="202"/>
    </row>
    <row r="103" spans="2:17" ht="77.25" customHeight="1">
      <c r="B103" s="346" t="s">
        <v>34</v>
      </c>
      <c r="C103" s="178" t="s">
        <v>73</v>
      </c>
      <c r="D103" s="360" t="s">
        <v>100</v>
      </c>
      <c r="E103" s="361"/>
      <c r="F103" s="360" t="s">
        <v>101</v>
      </c>
      <c r="G103" s="361"/>
      <c r="H103" s="360" t="s">
        <v>102</v>
      </c>
      <c r="I103" s="361"/>
      <c r="J103" s="360" t="s">
        <v>103</v>
      </c>
      <c r="K103" s="361"/>
      <c r="L103" s="360" t="s">
        <v>104</v>
      </c>
      <c r="M103" s="361"/>
      <c r="N103" s="360" t="s">
        <v>105</v>
      </c>
      <c r="O103" s="361"/>
      <c r="P103" s="360" t="s">
        <v>1</v>
      </c>
      <c r="Q103" s="361"/>
    </row>
    <row r="104" spans="2:17" ht="27.75" customHeight="1">
      <c r="B104" s="347"/>
      <c r="C104" s="179"/>
      <c r="D104" s="180" t="s">
        <v>4</v>
      </c>
      <c r="E104" s="180" t="s">
        <v>3</v>
      </c>
      <c r="F104" s="180" t="s">
        <v>4</v>
      </c>
      <c r="G104" s="180" t="s">
        <v>3</v>
      </c>
      <c r="H104" s="180" t="s">
        <v>4</v>
      </c>
      <c r="I104" s="180" t="s">
        <v>3</v>
      </c>
      <c r="J104" s="180" t="s">
        <v>4</v>
      </c>
      <c r="K104" s="180" t="s">
        <v>3</v>
      </c>
      <c r="L104" s="180" t="s">
        <v>4</v>
      </c>
      <c r="M104" s="180" t="s">
        <v>3</v>
      </c>
      <c r="N104" s="180" t="s">
        <v>4</v>
      </c>
      <c r="O104" s="180" t="s">
        <v>3</v>
      </c>
      <c r="P104" s="180" t="s">
        <v>4</v>
      </c>
      <c r="Q104" s="180" t="s">
        <v>3</v>
      </c>
    </row>
    <row r="105" spans="2:17" ht="15.75">
      <c r="B105" s="210">
        <v>2015</v>
      </c>
      <c r="C105" s="25" t="s">
        <v>2</v>
      </c>
      <c r="D105" s="302">
        <v>116321</v>
      </c>
      <c r="E105" s="204">
        <v>0.06707156044979998</v>
      </c>
      <c r="F105" s="302">
        <v>75267</v>
      </c>
      <c r="G105" s="204">
        <v>0.04339951634163302</v>
      </c>
      <c r="H105" s="302">
        <v>869067</v>
      </c>
      <c r="I105" s="204">
        <v>0.5011105460357658</v>
      </c>
      <c r="J105" s="302">
        <v>33262</v>
      </c>
      <c r="K105" s="204">
        <v>0.01917911850552563</v>
      </c>
      <c r="L105" s="302">
        <v>626128</v>
      </c>
      <c r="M105" s="204">
        <v>0.36103009775803474</v>
      </c>
      <c r="N105" s="309">
        <v>14237</v>
      </c>
      <c r="O105" s="310">
        <v>0.008209160909240827</v>
      </c>
      <c r="P105" s="302">
        <v>1734282</v>
      </c>
      <c r="Q105" s="204">
        <v>1</v>
      </c>
    </row>
    <row r="106" spans="2:17" ht="45.75" customHeight="1">
      <c r="B106" s="210">
        <v>2016</v>
      </c>
      <c r="C106" s="25" t="s">
        <v>2</v>
      </c>
      <c r="D106" s="270">
        <v>108436.77514306975</v>
      </c>
      <c r="E106" s="204">
        <v>0.05915786698459647</v>
      </c>
      <c r="F106" s="270">
        <v>78157.14186059781</v>
      </c>
      <c r="G106" s="204">
        <v>0.04263876158236138</v>
      </c>
      <c r="H106" s="270">
        <v>873576.6815720409</v>
      </c>
      <c r="I106" s="204">
        <v>0.47658124341211383</v>
      </c>
      <c r="J106" s="270">
        <v>27570.137402108307</v>
      </c>
      <c r="K106" s="204">
        <v>0.0150409353194898</v>
      </c>
      <c r="L106" s="270">
        <v>742439.3494129181</v>
      </c>
      <c r="M106" s="204">
        <v>0.4050390489642551</v>
      </c>
      <c r="N106" s="311">
        <v>2826.7600268815504</v>
      </c>
      <c r="O106" s="312">
        <v>0.0015421437371869367</v>
      </c>
      <c r="P106" s="270">
        <v>1833006.8454176164</v>
      </c>
      <c r="Q106" s="204">
        <v>1</v>
      </c>
    </row>
    <row r="107" spans="2:17" ht="15.75">
      <c r="B107" s="352">
        <v>2017</v>
      </c>
      <c r="C107" s="25" t="s">
        <v>2</v>
      </c>
      <c r="D107" s="209">
        <v>114860.54525858941</v>
      </c>
      <c r="E107" s="34">
        <v>0.05331619045561178</v>
      </c>
      <c r="F107" s="209">
        <v>77112.47792225111</v>
      </c>
      <c r="G107" s="34">
        <v>0.03579421941756321</v>
      </c>
      <c r="H107" s="209">
        <v>988672.4833874899</v>
      </c>
      <c r="I107" s="34">
        <v>0.45892390902234725</v>
      </c>
      <c r="J107" s="209">
        <v>38153.757832825075</v>
      </c>
      <c r="K107" s="34">
        <v>0.017710285238786733</v>
      </c>
      <c r="L107" s="209">
        <v>933538.1544766044</v>
      </c>
      <c r="M107" s="34">
        <v>0.43333154939844676</v>
      </c>
      <c r="N107" s="209">
        <v>1990.2680228101508</v>
      </c>
      <c r="O107" s="34">
        <v>0.0009238464672352283</v>
      </c>
      <c r="P107" s="209">
        <v>2154327.6869005896</v>
      </c>
      <c r="Q107" s="34">
        <v>1</v>
      </c>
    </row>
    <row r="108" spans="2:17" ht="15">
      <c r="B108" s="352"/>
      <c r="C108" s="161" t="s">
        <v>8</v>
      </c>
      <c r="D108" s="45">
        <v>97853.23677793003</v>
      </c>
      <c r="E108" s="22">
        <v>0.06957197152164157</v>
      </c>
      <c r="F108" s="45">
        <v>54843.283088683085</v>
      </c>
      <c r="G108" s="22">
        <v>0.038992632792089234</v>
      </c>
      <c r="H108" s="45">
        <v>912438.4349191954</v>
      </c>
      <c r="I108" s="22">
        <v>0.64872806357456</v>
      </c>
      <c r="J108" s="45">
        <v>12266.220501251204</v>
      </c>
      <c r="K108" s="22">
        <v>0.008721072204570126</v>
      </c>
      <c r="L108" s="45">
        <v>327464.707026136</v>
      </c>
      <c r="M108" s="22">
        <v>0.23282178517270474</v>
      </c>
      <c r="N108" s="45">
        <v>1637.8380462592745</v>
      </c>
      <c r="O108" s="22">
        <v>0.001164474734443442</v>
      </c>
      <c r="P108" s="45">
        <v>1406503.720359442</v>
      </c>
      <c r="Q108" s="22">
        <v>1</v>
      </c>
    </row>
    <row r="109" spans="2:17" ht="15">
      <c r="B109" s="352"/>
      <c r="C109" s="161" t="s">
        <v>9</v>
      </c>
      <c r="D109" s="45">
        <v>17007.308480659278</v>
      </c>
      <c r="E109" s="22">
        <v>0.022742395592538336</v>
      </c>
      <c r="F109" s="45">
        <v>22269.194833568006</v>
      </c>
      <c r="G109" s="22">
        <v>0.029778658922324796</v>
      </c>
      <c r="H109" s="45">
        <v>76234.04846829385</v>
      </c>
      <c r="I109" s="22">
        <v>0.10194116781372525</v>
      </c>
      <c r="J109" s="45">
        <v>25887.53733157386</v>
      </c>
      <c r="K109" s="22">
        <v>0.034617153888916515</v>
      </c>
      <c r="L109" s="45">
        <v>606073.4474504741</v>
      </c>
      <c r="M109" s="22">
        <v>0.8104493498031659</v>
      </c>
      <c r="N109" s="45">
        <v>352.4299765508765</v>
      </c>
      <c r="O109" s="22">
        <v>0.0004712739793309343</v>
      </c>
      <c r="P109" s="45">
        <v>747823.9665411188</v>
      </c>
      <c r="Q109" s="22">
        <v>1</v>
      </c>
    </row>
    <row r="110" spans="2:17" ht="15">
      <c r="B110" s="352"/>
      <c r="C110" s="161" t="s">
        <v>10</v>
      </c>
      <c r="D110" s="45">
        <v>4014.683366554137</v>
      </c>
      <c r="E110" s="22">
        <v>0.01695334888609043</v>
      </c>
      <c r="F110" s="45">
        <v>6895.626419472197</v>
      </c>
      <c r="G110" s="22">
        <v>0.029119098520039736</v>
      </c>
      <c r="H110" s="45">
        <v>169968.12644247434</v>
      </c>
      <c r="I110" s="22">
        <v>0.7177474993669699</v>
      </c>
      <c r="J110" s="45">
        <v>1990.6409684013183</v>
      </c>
      <c r="K110" s="22">
        <v>0.00840615006538334</v>
      </c>
      <c r="L110" s="45">
        <v>53938.611568828135</v>
      </c>
      <c r="M110" s="22">
        <v>0.22777390316151747</v>
      </c>
      <c r="N110" s="45" t="s">
        <v>33</v>
      </c>
      <c r="O110" s="22" t="s">
        <v>33</v>
      </c>
      <c r="P110" s="45">
        <v>236807.68876572992</v>
      </c>
      <c r="Q110" s="22">
        <v>1</v>
      </c>
    </row>
    <row r="111" spans="2:17" ht="15">
      <c r="B111" s="352"/>
      <c r="C111" s="161" t="s">
        <v>11</v>
      </c>
      <c r="D111" s="45" t="s">
        <v>33</v>
      </c>
      <c r="E111" s="22" t="s">
        <v>33</v>
      </c>
      <c r="F111" s="45">
        <v>1888.0622706576319</v>
      </c>
      <c r="G111" s="22">
        <v>0.005517562269866953</v>
      </c>
      <c r="H111" s="45">
        <v>322939.5757762961</v>
      </c>
      <c r="I111" s="22">
        <v>0.9437396459013492</v>
      </c>
      <c r="J111" s="45">
        <v>5244.505561422942</v>
      </c>
      <c r="K111" s="22">
        <v>0.015326234976209552</v>
      </c>
      <c r="L111" s="45">
        <v>11441.058678594</v>
      </c>
      <c r="M111" s="22">
        <v>0.03343467780347965</v>
      </c>
      <c r="N111" s="45">
        <v>678.1819351709969</v>
      </c>
      <c r="O111" s="22">
        <v>0.001981879049095929</v>
      </c>
      <c r="P111" s="45">
        <v>342191.38422214123</v>
      </c>
      <c r="Q111" s="22">
        <v>1</v>
      </c>
    </row>
    <row r="112" spans="2:17" ht="15">
      <c r="B112" s="352"/>
      <c r="C112" s="161" t="s">
        <v>12</v>
      </c>
      <c r="D112" s="45">
        <v>14355.88045776979</v>
      </c>
      <c r="E112" s="22">
        <v>0.24431339951766604</v>
      </c>
      <c r="F112" s="45">
        <v>1078.3296653464904</v>
      </c>
      <c r="G112" s="22">
        <v>0.018351391760089625</v>
      </c>
      <c r="H112" s="45">
        <v>30408.962502583545</v>
      </c>
      <c r="I112" s="22">
        <v>0.5175103698213419</v>
      </c>
      <c r="J112" s="45">
        <v>50.49485418693422</v>
      </c>
      <c r="K112" s="22">
        <v>0.0008593391064274199</v>
      </c>
      <c r="L112" s="45">
        <v>12793.475625787916</v>
      </c>
      <c r="M112" s="22">
        <v>0.21772384710064766</v>
      </c>
      <c r="N112" s="45">
        <v>72.95963986355643</v>
      </c>
      <c r="O112" s="22">
        <v>0.0012416526938271288</v>
      </c>
      <c r="P112" s="45">
        <v>58760.10274553825</v>
      </c>
      <c r="Q112" s="22">
        <v>1</v>
      </c>
    </row>
    <row r="113" spans="2:17" ht="15">
      <c r="B113" s="352"/>
      <c r="C113" s="161" t="s">
        <v>13</v>
      </c>
      <c r="D113" s="45">
        <v>72.25811699133808</v>
      </c>
      <c r="E113" s="22">
        <v>0.0034104166259897196</v>
      </c>
      <c r="F113" s="45">
        <v>2111.9620920251664</v>
      </c>
      <c r="G113" s="22">
        <v>0.0996797443941983</v>
      </c>
      <c r="H113" s="45">
        <v>13619.83993896028</v>
      </c>
      <c r="I113" s="22">
        <v>0.6428250625008266</v>
      </c>
      <c r="J113" s="45">
        <v>146.33630073502036</v>
      </c>
      <c r="K113" s="22">
        <v>0.006906736208921285</v>
      </c>
      <c r="L113" s="45">
        <v>5237.078547944503</v>
      </c>
      <c r="M113" s="22">
        <v>0.24717804027006499</v>
      </c>
      <c r="N113" s="45" t="s">
        <v>33</v>
      </c>
      <c r="O113" s="22" t="s">
        <v>33</v>
      </c>
      <c r="P113" s="45">
        <v>21187.47499665629</v>
      </c>
      <c r="Q113" s="22">
        <v>1</v>
      </c>
    </row>
    <row r="114" spans="2:17" ht="15">
      <c r="B114" s="352"/>
      <c r="C114" s="161" t="s">
        <v>14</v>
      </c>
      <c r="D114" s="45">
        <v>4756.694090058391</v>
      </c>
      <c r="E114" s="22">
        <v>0.18246699742882933</v>
      </c>
      <c r="F114" s="45">
        <v>758.9875006721675</v>
      </c>
      <c r="G114" s="22">
        <v>0.029114794374334448</v>
      </c>
      <c r="H114" s="45">
        <v>16383.00617503243</v>
      </c>
      <c r="I114" s="22">
        <v>0.6284528475068366</v>
      </c>
      <c r="J114" s="45">
        <v>254.655618249776</v>
      </c>
      <c r="K114" s="22">
        <v>0.009768600872932827</v>
      </c>
      <c r="L114" s="45">
        <v>3915.4479979122148</v>
      </c>
      <c r="M114" s="22">
        <v>0.15019675981706715</v>
      </c>
      <c r="N114" s="45" t="s">
        <v>33</v>
      </c>
      <c r="O114" s="22" t="s">
        <v>33</v>
      </c>
      <c r="P114" s="45">
        <v>26068.79138192497</v>
      </c>
      <c r="Q114" s="22">
        <v>1</v>
      </c>
    </row>
    <row r="115" ht="15">
      <c r="B115" s="12" t="s">
        <v>130</v>
      </c>
    </row>
    <row r="118" spans="1:10" ht="15.75" customHeight="1">
      <c r="A118" s="348" t="s">
        <v>206</v>
      </c>
      <c r="B118" s="349"/>
      <c r="C118" s="349"/>
      <c r="D118" s="349"/>
      <c r="E118" s="349"/>
      <c r="F118" s="349"/>
      <c r="G118" s="349"/>
      <c r="H118" s="349"/>
      <c r="I118" s="349"/>
      <c r="J118" s="349"/>
    </row>
    <row r="120" spans="2:15" ht="51" customHeight="1">
      <c r="B120" s="346" t="s">
        <v>34</v>
      </c>
      <c r="C120" s="178" t="s">
        <v>73</v>
      </c>
      <c r="D120" s="360" t="s">
        <v>100</v>
      </c>
      <c r="E120" s="361"/>
      <c r="F120" s="360" t="s">
        <v>101</v>
      </c>
      <c r="G120" s="361"/>
      <c r="H120" s="360" t="s">
        <v>102</v>
      </c>
      <c r="I120" s="361"/>
      <c r="J120" s="360" t="s">
        <v>103</v>
      </c>
      <c r="K120" s="361"/>
      <c r="L120" s="360" t="s">
        <v>105</v>
      </c>
      <c r="M120" s="361"/>
      <c r="N120" s="360" t="s">
        <v>1</v>
      </c>
      <c r="O120" s="361"/>
    </row>
    <row r="121" spans="2:15" ht="20.25" customHeight="1">
      <c r="B121" s="347"/>
      <c r="C121" s="179"/>
      <c r="D121" s="180" t="s">
        <v>4</v>
      </c>
      <c r="E121" s="180" t="s">
        <v>3</v>
      </c>
      <c r="F121" s="180" t="s">
        <v>4</v>
      </c>
      <c r="G121" s="180" t="s">
        <v>3</v>
      </c>
      <c r="H121" s="180" t="s">
        <v>4</v>
      </c>
      <c r="I121" s="180" t="s">
        <v>3</v>
      </c>
      <c r="J121" s="180" t="s">
        <v>4</v>
      </c>
      <c r="K121" s="180" t="s">
        <v>3</v>
      </c>
      <c r="L121" s="180" t="s">
        <v>4</v>
      </c>
      <c r="M121" s="180" t="s">
        <v>3</v>
      </c>
      <c r="N121" s="180" t="s">
        <v>4</v>
      </c>
      <c r="O121" s="180" t="s">
        <v>3</v>
      </c>
    </row>
    <row r="122" spans="2:15" ht="20.25" customHeight="1">
      <c r="B122" s="210">
        <v>2015</v>
      </c>
      <c r="C122" s="25" t="s">
        <v>2</v>
      </c>
      <c r="D122" s="302">
        <v>223541</v>
      </c>
      <c r="E122" s="204">
        <v>0.129</v>
      </c>
      <c r="F122" s="302">
        <v>1047538</v>
      </c>
      <c r="G122" s="204">
        <v>0.604</v>
      </c>
      <c r="H122" s="302">
        <v>332326</v>
      </c>
      <c r="I122" s="204">
        <v>0.192</v>
      </c>
      <c r="J122" s="302">
        <v>118990</v>
      </c>
      <c r="K122" s="204">
        <v>0.069</v>
      </c>
      <c r="L122" s="302">
        <v>11055</v>
      </c>
      <c r="M122" s="204">
        <v>0.006</v>
      </c>
      <c r="N122" s="302">
        <v>1733450</v>
      </c>
      <c r="O122" s="204">
        <v>1</v>
      </c>
    </row>
    <row r="123" spans="2:15" ht="30" customHeight="1">
      <c r="B123" s="210">
        <v>2016</v>
      </c>
      <c r="C123" s="25" t="s">
        <v>2</v>
      </c>
      <c r="D123" s="270">
        <v>271852.98112142534</v>
      </c>
      <c r="E123" s="204">
        <v>0.14830985590754284</v>
      </c>
      <c r="F123" s="270">
        <v>1056015.318592507</v>
      </c>
      <c r="G123" s="204">
        <v>0.5761109519216866</v>
      </c>
      <c r="H123" s="270">
        <v>352669.82750944403</v>
      </c>
      <c r="I123" s="204">
        <v>0.1923996238154234</v>
      </c>
      <c r="J123" s="270">
        <v>144663.208852073</v>
      </c>
      <c r="K123" s="204">
        <v>0.07892125946704509</v>
      </c>
      <c r="L123" s="270">
        <v>7805.509342168966</v>
      </c>
      <c r="M123" s="204">
        <v>0.0042583088883067725</v>
      </c>
      <c r="N123" s="270">
        <v>1833006.845417618</v>
      </c>
      <c r="O123" s="204">
        <v>1</v>
      </c>
    </row>
    <row r="124" spans="2:15" ht="20.25" customHeight="1">
      <c r="B124" s="356">
        <v>2017</v>
      </c>
      <c r="C124" s="25" t="s">
        <v>2</v>
      </c>
      <c r="D124" s="39">
        <v>277715.43627124245</v>
      </c>
      <c r="E124" s="34">
        <v>0.12891048931872987</v>
      </c>
      <c r="F124" s="39">
        <v>1127838.2780846092</v>
      </c>
      <c r="G124" s="34">
        <v>0.5235221572569674</v>
      </c>
      <c r="H124" s="39">
        <v>466855.3334560285</v>
      </c>
      <c r="I124" s="34">
        <v>0.21670581327750038</v>
      </c>
      <c r="J124" s="39">
        <v>275982.4080520801</v>
      </c>
      <c r="K124" s="34">
        <v>0.12810604892198796</v>
      </c>
      <c r="L124" s="39">
        <v>5936.231036616017</v>
      </c>
      <c r="M124" s="34">
        <v>0.002755491224808244</v>
      </c>
      <c r="N124" s="33">
        <v>2154327.6869005896</v>
      </c>
      <c r="O124" s="34">
        <v>1</v>
      </c>
    </row>
    <row r="125" spans="2:15" ht="15">
      <c r="B125" s="357"/>
      <c r="C125" s="161" t="s">
        <v>8</v>
      </c>
      <c r="D125" s="45">
        <v>206036.2346562537</v>
      </c>
      <c r="E125" s="22">
        <v>0.14648822585666513</v>
      </c>
      <c r="F125" s="45">
        <v>969402.8667627597</v>
      </c>
      <c r="G125" s="22">
        <v>0.6892287967180222</v>
      </c>
      <c r="H125" s="45">
        <v>214408.98868124842</v>
      </c>
      <c r="I125" s="22">
        <v>0.15244111023499796</v>
      </c>
      <c r="J125" s="45">
        <v>14434.906922454198</v>
      </c>
      <c r="K125" s="22">
        <v>0.01026297102062784</v>
      </c>
      <c r="L125" s="45">
        <v>2220.723336738084</v>
      </c>
      <c r="M125" s="22">
        <v>0.0015788961696955642</v>
      </c>
      <c r="N125" s="45">
        <v>1406503.720359442</v>
      </c>
      <c r="O125" s="22">
        <v>1</v>
      </c>
    </row>
    <row r="126" spans="2:15" ht="15.75" customHeight="1">
      <c r="B126" s="357"/>
      <c r="C126" s="161" t="s">
        <v>9</v>
      </c>
      <c r="D126" s="45">
        <v>71679.20161499015</v>
      </c>
      <c r="E126" s="22">
        <v>0.09585036696072363</v>
      </c>
      <c r="F126" s="45">
        <v>158435.41132185006</v>
      </c>
      <c r="G126" s="22">
        <v>0.2118619065589128</v>
      </c>
      <c r="H126" s="45">
        <v>252446.34477477946</v>
      </c>
      <c r="I126" s="22">
        <v>0.3375745577430605</v>
      </c>
      <c r="J126" s="45">
        <v>261547.50112962644</v>
      </c>
      <c r="K126" s="22">
        <v>0.34974474319050236</v>
      </c>
      <c r="L126" s="45">
        <v>3715.507699877935</v>
      </c>
      <c r="M126" s="22">
        <v>0.0049684255468076645</v>
      </c>
      <c r="N126" s="45">
        <v>747823.9665411188</v>
      </c>
      <c r="O126" s="22">
        <v>1</v>
      </c>
    </row>
    <row r="127" spans="2:15" ht="15" customHeight="1">
      <c r="B127" s="357"/>
      <c r="C127" s="161" t="s">
        <v>10</v>
      </c>
      <c r="D127" s="45">
        <v>35336.811467602914</v>
      </c>
      <c r="E127" s="22">
        <v>0.14922155463694028</v>
      </c>
      <c r="F127" s="45">
        <v>177895.19365892484</v>
      </c>
      <c r="G127" s="22">
        <v>0.7512222030717665</v>
      </c>
      <c r="H127" s="45">
        <v>20358.600299269594</v>
      </c>
      <c r="I127" s="22">
        <v>0.0859710273994103</v>
      </c>
      <c r="J127" s="45">
        <v>3217.08333993291</v>
      </c>
      <c r="K127" s="22">
        <v>0.013585214891884356</v>
      </c>
      <c r="L127" s="45" t="s">
        <v>33</v>
      </c>
      <c r="M127" s="22" t="s">
        <v>33</v>
      </c>
      <c r="N127" s="45">
        <v>236807.68876572992</v>
      </c>
      <c r="O127" s="22">
        <v>1</v>
      </c>
    </row>
    <row r="128" spans="2:15" ht="15" customHeight="1">
      <c r="B128" s="357"/>
      <c r="C128" s="161" t="s">
        <v>11</v>
      </c>
      <c r="D128" s="45">
        <v>4205.350037345382</v>
      </c>
      <c r="E128" s="22">
        <v>0.012289467915461554</v>
      </c>
      <c r="F128" s="45">
        <v>322337.0094108988</v>
      </c>
      <c r="G128" s="22">
        <v>0.9419787413514961</v>
      </c>
      <c r="H128" s="45">
        <v>14917.529093770803</v>
      </c>
      <c r="I128" s="22">
        <v>0.04359411072748329</v>
      </c>
      <c r="J128" s="45">
        <v>731.4956801264839</v>
      </c>
      <c r="K128" s="22">
        <v>0.0021376800055597457</v>
      </c>
      <c r="L128" s="45" t="s">
        <v>33</v>
      </c>
      <c r="M128" s="22" t="s">
        <v>33</v>
      </c>
      <c r="N128" s="45">
        <v>342191.38422214123</v>
      </c>
      <c r="O128" s="22">
        <v>1</v>
      </c>
    </row>
    <row r="129" spans="2:15" ht="15" customHeight="1">
      <c r="B129" s="357"/>
      <c r="C129" s="161" t="s">
        <v>12</v>
      </c>
      <c r="D129" s="45">
        <v>19261.53530063214</v>
      </c>
      <c r="E129" s="22">
        <v>0.3277995510668963</v>
      </c>
      <c r="F129" s="45">
        <v>28581.674880975697</v>
      </c>
      <c r="G129" s="22">
        <v>0.48641294935696744</v>
      </c>
      <c r="H129" s="45">
        <v>9639.581345780709</v>
      </c>
      <c r="I129" s="22">
        <v>0.16404977008847485</v>
      </c>
      <c r="J129" s="45">
        <v>612.4213197553374</v>
      </c>
      <c r="K129" s="22">
        <v>0.010422400423760993</v>
      </c>
      <c r="L129" s="45">
        <v>664.889898394407</v>
      </c>
      <c r="M129" s="22">
        <v>0.011315329063901156</v>
      </c>
      <c r="N129" s="45">
        <v>58760.10274553825</v>
      </c>
      <c r="O129" s="22">
        <v>1</v>
      </c>
    </row>
    <row r="130" spans="2:15" ht="15" customHeight="1">
      <c r="B130" s="357"/>
      <c r="C130" s="161" t="s">
        <v>13</v>
      </c>
      <c r="D130" s="45">
        <v>1373.7437828042753</v>
      </c>
      <c r="E130" s="22">
        <v>0.06483754118983377</v>
      </c>
      <c r="F130" s="45">
        <v>15892.306138072736</v>
      </c>
      <c r="G130" s="22">
        <v>0.7500802309185397</v>
      </c>
      <c r="H130" s="45">
        <v>3740.7241033307037</v>
      </c>
      <c r="I130" s="22">
        <v>0.1765535583603543</v>
      </c>
      <c r="J130" s="45">
        <v>180.70097244858567</v>
      </c>
      <c r="K130" s="22">
        <v>0.008528669531272749</v>
      </c>
      <c r="L130" s="45" t="s">
        <v>33</v>
      </c>
      <c r="M130" s="22" t="s">
        <v>33</v>
      </c>
      <c r="N130" s="45">
        <v>21187.47499665629</v>
      </c>
      <c r="O130" s="22">
        <v>1</v>
      </c>
    </row>
    <row r="131" spans="2:15" ht="15" customHeight="1">
      <c r="B131" s="358"/>
      <c r="C131" s="161" t="s">
        <v>14</v>
      </c>
      <c r="D131" s="45">
        <v>6086.9686679684155</v>
      </c>
      <c r="E131" s="22">
        <v>0.23349638956368607</v>
      </c>
      <c r="F131" s="45">
        <v>13614.463663922106</v>
      </c>
      <c r="G131" s="22">
        <v>0.5222514333120106</v>
      </c>
      <c r="H131" s="45">
        <v>5869.957543520783</v>
      </c>
      <c r="I131" s="22">
        <v>0.2251718331518342</v>
      </c>
      <c r="J131" s="45">
        <v>497.40150651366594</v>
      </c>
      <c r="K131" s="22">
        <v>0.019080343972469077</v>
      </c>
      <c r="L131" s="45" t="s">
        <v>33</v>
      </c>
      <c r="M131" s="22" t="s">
        <v>33</v>
      </c>
      <c r="N131" s="45">
        <v>26068.79138192497</v>
      </c>
      <c r="O131" s="22">
        <v>1</v>
      </c>
    </row>
    <row r="132" ht="15" customHeight="1">
      <c r="B132" s="12" t="s">
        <v>130</v>
      </c>
    </row>
    <row r="133" ht="15" customHeight="1">
      <c r="B133" s="12"/>
    </row>
    <row r="135" spans="1:10" ht="15.75">
      <c r="A135" s="406" t="s">
        <v>207</v>
      </c>
      <c r="B135" s="406"/>
      <c r="C135" s="406"/>
      <c r="D135" s="406"/>
      <c r="E135" s="406"/>
      <c r="F135" s="406"/>
      <c r="G135" s="406"/>
      <c r="H135" s="406"/>
      <c r="I135" s="406"/>
      <c r="J135" s="406"/>
    </row>
    <row r="137" spans="2:15" ht="48.75" customHeight="1">
      <c r="B137" s="364" t="s">
        <v>34</v>
      </c>
      <c r="C137" s="177" t="s">
        <v>73</v>
      </c>
      <c r="D137" s="359" t="s">
        <v>100</v>
      </c>
      <c r="E137" s="359"/>
      <c r="F137" s="359" t="s">
        <v>101</v>
      </c>
      <c r="G137" s="359"/>
      <c r="H137" s="359" t="s">
        <v>102</v>
      </c>
      <c r="I137" s="359"/>
      <c r="J137" s="359" t="s">
        <v>103</v>
      </c>
      <c r="K137" s="359"/>
      <c r="L137" s="359" t="s">
        <v>105</v>
      </c>
      <c r="M137" s="359"/>
      <c r="N137" s="359" t="s">
        <v>1</v>
      </c>
      <c r="O137" s="359"/>
    </row>
    <row r="138" spans="2:15" ht="22.5" customHeight="1">
      <c r="B138" s="364"/>
      <c r="C138" s="177"/>
      <c r="D138" s="180" t="s">
        <v>4</v>
      </c>
      <c r="E138" s="180" t="s">
        <v>3</v>
      </c>
      <c r="F138" s="180" t="s">
        <v>4</v>
      </c>
      <c r="G138" s="180" t="s">
        <v>3</v>
      </c>
      <c r="H138" s="180" t="s">
        <v>4</v>
      </c>
      <c r="I138" s="180" t="s">
        <v>3</v>
      </c>
      <c r="J138" s="180" t="s">
        <v>4</v>
      </c>
      <c r="K138" s="180" t="s">
        <v>3</v>
      </c>
      <c r="L138" s="180" t="s">
        <v>4</v>
      </c>
      <c r="M138" s="180" t="s">
        <v>3</v>
      </c>
      <c r="N138" s="180" t="s">
        <v>4</v>
      </c>
      <c r="O138" s="180" t="s">
        <v>3</v>
      </c>
    </row>
    <row r="139" spans="2:15" ht="21" customHeight="1">
      <c r="B139" s="210">
        <v>2015</v>
      </c>
      <c r="C139" s="15" t="s">
        <v>2</v>
      </c>
      <c r="D139" s="303">
        <v>162189</v>
      </c>
      <c r="E139" s="165">
        <v>0.094</v>
      </c>
      <c r="F139" s="303">
        <v>208410</v>
      </c>
      <c r="G139" s="165">
        <v>0.12</v>
      </c>
      <c r="H139" s="303">
        <v>1019651</v>
      </c>
      <c r="I139" s="165">
        <v>0.588</v>
      </c>
      <c r="J139" s="303">
        <v>95159</v>
      </c>
      <c r="K139" s="165">
        <v>0.055</v>
      </c>
      <c r="L139" s="303">
        <v>248813</v>
      </c>
      <c r="M139" s="165">
        <v>0.143</v>
      </c>
      <c r="N139" s="303">
        <v>1734222</v>
      </c>
      <c r="O139" s="165">
        <v>1</v>
      </c>
    </row>
    <row r="140" spans="2:15" ht="30" customHeight="1">
      <c r="B140" s="210">
        <v>2016</v>
      </c>
      <c r="C140" s="15" t="s">
        <v>2</v>
      </c>
      <c r="D140" s="272">
        <v>205330.40400553923</v>
      </c>
      <c r="E140" s="165">
        <v>0.11201835089642519</v>
      </c>
      <c r="F140" s="272">
        <v>275306.36183895904</v>
      </c>
      <c r="G140" s="165">
        <v>0.1501938536275551</v>
      </c>
      <c r="H140" s="272">
        <v>998813.8291433172</v>
      </c>
      <c r="I140" s="165">
        <v>0.5449045821297844</v>
      </c>
      <c r="J140" s="272">
        <v>119116.24689315847</v>
      </c>
      <c r="K140" s="165">
        <v>0.06498407094929343</v>
      </c>
      <c r="L140" s="272">
        <v>234440.00353665053</v>
      </c>
      <c r="M140" s="165">
        <v>0.12789914239694974</v>
      </c>
      <c r="N140" s="272">
        <v>1833006.8454176243</v>
      </c>
      <c r="O140" s="165">
        <v>1.000000000000008</v>
      </c>
    </row>
    <row r="141" spans="2:15" ht="23.25" customHeight="1">
      <c r="B141" s="352">
        <v>2017</v>
      </c>
      <c r="C141" s="15" t="s">
        <v>2</v>
      </c>
      <c r="D141" s="39">
        <v>211256.1273979309</v>
      </c>
      <c r="E141" s="34">
        <v>0.09806127855222574</v>
      </c>
      <c r="F141" s="39">
        <v>250423.5386801464</v>
      </c>
      <c r="G141" s="34">
        <v>0.116242083413238</v>
      </c>
      <c r="H141" s="39">
        <v>1308233.4451127877</v>
      </c>
      <c r="I141" s="34">
        <v>0.6072583354275739</v>
      </c>
      <c r="J141" s="39">
        <v>215517.33730555238</v>
      </c>
      <c r="K141" s="34">
        <v>0.10003925522380261</v>
      </c>
      <c r="L141" s="33">
        <v>168897.23840417166</v>
      </c>
      <c r="M141" s="34">
        <v>0.07839904738315946</v>
      </c>
      <c r="N141" s="164">
        <v>2154327.6869005896</v>
      </c>
      <c r="O141" s="208">
        <v>1</v>
      </c>
    </row>
    <row r="142" spans="2:15" ht="17.25" customHeight="1">
      <c r="B142" s="352"/>
      <c r="C142" s="110" t="s">
        <v>8</v>
      </c>
      <c r="D142" s="45">
        <v>153272.40296139504</v>
      </c>
      <c r="E142" s="22">
        <v>0.10897404730804779</v>
      </c>
      <c r="F142" s="45">
        <v>200161.21772374483</v>
      </c>
      <c r="G142" s="22">
        <v>0.1423111896729233</v>
      </c>
      <c r="H142" s="45">
        <v>959170.0111697747</v>
      </c>
      <c r="I142" s="22">
        <v>0.6819534120568497</v>
      </c>
      <c r="J142" s="45">
        <v>9932.6515804181</v>
      </c>
      <c r="K142" s="22">
        <v>0.007061944761781177</v>
      </c>
      <c r="L142" s="45">
        <v>83967.43692412402</v>
      </c>
      <c r="M142" s="22">
        <v>0.05969940620040845</v>
      </c>
      <c r="N142" s="43">
        <v>1406503.720359442</v>
      </c>
      <c r="O142" s="190">
        <v>1</v>
      </c>
    </row>
    <row r="143" spans="2:15" ht="17.25" customHeight="1">
      <c r="B143" s="352"/>
      <c r="C143" s="110" t="s">
        <v>9</v>
      </c>
      <c r="D143" s="45">
        <v>57983.72443653671</v>
      </c>
      <c r="E143" s="22">
        <v>0.0775365955503226</v>
      </c>
      <c r="F143" s="45">
        <v>50262.320956401534</v>
      </c>
      <c r="G143" s="22">
        <v>0.0672114337133081</v>
      </c>
      <c r="H143" s="45">
        <v>349063.4339430061</v>
      </c>
      <c r="I143" s="22">
        <v>0.46677219447447726</v>
      </c>
      <c r="J143" s="45">
        <v>205584.68572513448</v>
      </c>
      <c r="K143" s="22">
        <v>0.2749105336594351</v>
      </c>
      <c r="L143" s="45">
        <v>84929.80148004739</v>
      </c>
      <c r="M143" s="22">
        <v>0.11356924260246687</v>
      </c>
      <c r="N143" s="43">
        <v>747823.9665411188</v>
      </c>
      <c r="O143" s="190">
        <v>1</v>
      </c>
    </row>
    <row r="144" spans="2:15" ht="16.5" customHeight="1">
      <c r="B144" s="352"/>
      <c r="C144" s="110" t="s">
        <v>10</v>
      </c>
      <c r="D144" s="45">
        <v>21954.141761400544</v>
      </c>
      <c r="E144" s="22">
        <v>0.09270873710151965</v>
      </c>
      <c r="F144" s="45">
        <v>44529.64870604223</v>
      </c>
      <c r="G144" s="22">
        <v>0.18804139738087094</v>
      </c>
      <c r="H144" s="45">
        <v>162726.2592824283</v>
      </c>
      <c r="I144" s="22">
        <v>0.6871662830315058</v>
      </c>
      <c r="J144" s="45">
        <v>2795.3507858365515</v>
      </c>
      <c r="K144" s="22">
        <v>0.01180430753919459</v>
      </c>
      <c r="L144" s="45">
        <v>4802.288230022442</v>
      </c>
      <c r="M144" s="22">
        <v>0.020279274946909637</v>
      </c>
      <c r="N144" s="43">
        <v>236807.68876572992</v>
      </c>
      <c r="O144" s="190">
        <v>1</v>
      </c>
    </row>
    <row r="145" spans="2:15" ht="17.25" customHeight="1">
      <c r="B145" s="352"/>
      <c r="C145" s="110" t="s">
        <v>11</v>
      </c>
      <c r="D145" s="45">
        <v>1634.77850945193</v>
      </c>
      <c r="E145" s="22">
        <v>0.004777380684695079</v>
      </c>
      <c r="F145" s="45">
        <v>40355.68459190499</v>
      </c>
      <c r="G145" s="22">
        <v>0.11793308204892496</v>
      </c>
      <c r="H145" s="45">
        <v>283809.28545069013</v>
      </c>
      <c r="I145" s="22">
        <v>0.829387584073271</v>
      </c>
      <c r="J145" s="45" t="s">
        <v>33</v>
      </c>
      <c r="K145" s="22" t="s">
        <v>33</v>
      </c>
      <c r="L145" s="45">
        <v>16391.635670094875</v>
      </c>
      <c r="M145" s="22">
        <v>0.04790195319311101</v>
      </c>
      <c r="N145" s="43">
        <v>342191.38422214123</v>
      </c>
      <c r="O145" s="190">
        <v>1</v>
      </c>
    </row>
    <row r="146" spans="2:15" ht="17.25" customHeight="1">
      <c r="B146" s="352"/>
      <c r="C146" s="110" t="s">
        <v>12</v>
      </c>
      <c r="D146" s="45">
        <v>16647.952318600415</v>
      </c>
      <c r="E146" s="22">
        <v>0.2833206808826508</v>
      </c>
      <c r="F146" s="45">
        <v>17653.394539722092</v>
      </c>
      <c r="G146" s="22">
        <v>0.30043164859956856</v>
      </c>
      <c r="H146" s="45">
        <v>19021.211807475</v>
      </c>
      <c r="I146" s="22">
        <v>0.3237096417248745</v>
      </c>
      <c r="J146" s="45">
        <v>114.79934720164927</v>
      </c>
      <c r="K146" s="22">
        <v>0.0019536954810782077</v>
      </c>
      <c r="L146" s="45">
        <v>5322.744732539113</v>
      </c>
      <c r="M146" s="22">
        <v>0.09058433331182827</v>
      </c>
      <c r="N146" s="43">
        <v>58760.10274553825</v>
      </c>
      <c r="O146" s="190">
        <v>1</v>
      </c>
    </row>
    <row r="147" spans="2:15" ht="17.25" customHeight="1">
      <c r="B147" s="352"/>
      <c r="C147" s="110" t="s">
        <v>13</v>
      </c>
      <c r="D147" s="45">
        <v>356.15976364818846</v>
      </c>
      <c r="E147" s="22">
        <v>0.016809920186543984</v>
      </c>
      <c r="F147" s="45">
        <v>3241.8721088907237</v>
      </c>
      <c r="G147" s="22">
        <v>0.15300889366960158</v>
      </c>
      <c r="H147" s="45">
        <v>16903.76844981996</v>
      </c>
      <c r="I147" s="22">
        <v>0.7978189214376719</v>
      </c>
      <c r="J147" s="45">
        <v>35.56638933970189</v>
      </c>
      <c r="K147" s="22">
        <v>0.001678651625326511</v>
      </c>
      <c r="L147" s="45">
        <v>650.1082849577238</v>
      </c>
      <c r="M147" s="22">
        <v>0.03068361308085654</v>
      </c>
      <c r="N147" s="43">
        <v>21187.47499665629</v>
      </c>
      <c r="O147" s="190">
        <v>1</v>
      </c>
    </row>
    <row r="148" spans="2:15" ht="17.25" customHeight="1">
      <c r="B148" s="352"/>
      <c r="C148" s="110" t="s">
        <v>14</v>
      </c>
      <c r="D148" s="45">
        <v>2109.529008976374</v>
      </c>
      <c r="E148" s="22">
        <v>0.08092162686295595</v>
      </c>
      <c r="F148" s="45">
        <v>4294.181477449458</v>
      </c>
      <c r="G148" s="22">
        <v>0.16472499298248508</v>
      </c>
      <c r="H148" s="45">
        <v>16582.030871424824</v>
      </c>
      <c r="I148" s="22">
        <v>0.6360874437363492</v>
      </c>
      <c r="J148" s="45">
        <v>123.48808917698851</v>
      </c>
      <c r="K148" s="22">
        <v>0.0047370086080250765</v>
      </c>
      <c r="L148" s="45">
        <v>2959.561934897333</v>
      </c>
      <c r="M148" s="22">
        <v>0.113528927810185</v>
      </c>
      <c r="N148" s="43">
        <v>26068.79138192497</v>
      </c>
      <c r="O148" s="190">
        <v>1</v>
      </c>
    </row>
    <row r="149" ht="15">
      <c r="B149" s="12" t="s">
        <v>130</v>
      </c>
    </row>
    <row r="150" ht="15">
      <c r="B150" s="12"/>
    </row>
    <row r="151" ht="15">
      <c r="B151" s="12"/>
    </row>
    <row r="152" spans="1:10" ht="15.75">
      <c r="A152" s="406" t="s">
        <v>208</v>
      </c>
      <c r="B152" s="406"/>
      <c r="C152" s="406"/>
      <c r="D152" s="406"/>
      <c r="E152" s="406"/>
      <c r="F152" s="406"/>
      <c r="G152" s="406"/>
      <c r="H152" s="406"/>
      <c r="I152" s="406"/>
      <c r="J152" s="406"/>
    </row>
    <row r="154" spans="2:17" ht="59.25" customHeight="1">
      <c r="B154" s="346" t="s">
        <v>34</v>
      </c>
      <c r="C154" s="178" t="s">
        <v>73</v>
      </c>
      <c r="D154" s="359" t="s">
        <v>100</v>
      </c>
      <c r="E154" s="359"/>
      <c r="F154" s="359" t="s">
        <v>101</v>
      </c>
      <c r="G154" s="359"/>
      <c r="H154" s="359" t="s">
        <v>102</v>
      </c>
      <c r="I154" s="359"/>
      <c r="J154" s="359" t="s">
        <v>103</v>
      </c>
      <c r="K154" s="359"/>
      <c r="L154" s="359" t="s">
        <v>105</v>
      </c>
      <c r="M154" s="359"/>
      <c r="N154" s="359" t="s">
        <v>1</v>
      </c>
      <c r="O154" s="359"/>
      <c r="P154" s="21"/>
      <c r="Q154" s="21"/>
    </row>
    <row r="155" spans="2:17" ht="36.75" customHeight="1">
      <c r="B155" s="347"/>
      <c r="C155" s="179"/>
      <c r="D155" s="180" t="s">
        <v>4</v>
      </c>
      <c r="E155" s="180" t="s">
        <v>3</v>
      </c>
      <c r="F155" s="180" t="s">
        <v>4</v>
      </c>
      <c r="G155" s="180" t="s">
        <v>3</v>
      </c>
      <c r="H155" s="180" t="s">
        <v>4</v>
      </c>
      <c r="I155" s="180" t="s">
        <v>3</v>
      </c>
      <c r="J155" s="180" t="s">
        <v>4</v>
      </c>
      <c r="K155" s="180" t="s">
        <v>3</v>
      </c>
      <c r="L155" s="180" t="s">
        <v>4</v>
      </c>
      <c r="M155" s="180" t="s">
        <v>3</v>
      </c>
      <c r="N155" s="180" t="s">
        <v>4</v>
      </c>
      <c r="O155" s="180" t="s">
        <v>3</v>
      </c>
      <c r="P155" s="21"/>
      <c r="Q155" s="21"/>
    </row>
    <row r="156" spans="2:17" ht="15.75">
      <c r="B156" s="210">
        <v>2015</v>
      </c>
      <c r="C156" s="25" t="s">
        <v>2</v>
      </c>
      <c r="D156" s="212">
        <v>203004</v>
      </c>
      <c r="E156" s="34">
        <v>0.11705639527608908</v>
      </c>
      <c r="F156" s="212">
        <v>548481</v>
      </c>
      <c r="G156" s="34">
        <v>0.3162657323866752</v>
      </c>
      <c r="H156" s="212">
        <v>795058</v>
      </c>
      <c r="I156" s="34">
        <v>0.4584472400318064</v>
      </c>
      <c r="J156" s="212">
        <v>154297</v>
      </c>
      <c r="K156" s="34">
        <v>0.08897091004076135</v>
      </c>
      <c r="L156" s="303">
        <v>33401</v>
      </c>
      <c r="M156" s="208">
        <v>0.019259722264667944</v>
      </c>
      <c r="N156" s="164">
        <f>D156+F156+H156+J156+L156</f>
        <v>1734241</v>
      </c>
      <c r="O156" s="208">
        <f>E156+G156+I156+K156+M156</f>
        <v>1</v>
      </c>
      <c r="P156" s="21"/>
      <c r="Q156" s="21"/>
    </row>
    <row r="157" spans="2:17" ht="29.25" customHeight="1">
      <c r="B157" s="210">
        <v>2016</v>
      </c>
      <c r="C157" s="25" t="s">
        <v>2</v>
      </c>
      <c r="D157" s="273">
        <v>224957.99289249946</v>
      </c>
      <c r="E157" s="34">
        <v>0.1227262153738699</v>
      </c>
      <c r="F157" s="273">
        <v>655253.2710643212</v>
      </c>
      <c r="G157" s="34">
        <v>0.35747453573477317</v>
      </c>
      <c r="H157" s="273">
        <v>746128.5190458992</v>
      </c>
      <c r="I157" s="34">
        <v>0.40705168172784995</v>
      </c>
      <c r="J157" s="273">
        <v>171984.23593320776</v>
      </c>
      <c r="K157" s="34">
        <v>0.09382629222752574</v>
      </c>
      <c r="L157" s="272">
        <v>34682.826481695214</v>
      </c>
      <c r="M157" s="208">
        <v>0.018921274935988306</v>
      </c>
      <c r="N157" s="164">
        <v>1833006.8454176227</v>
      </c>
      <c r="O157" s="208">
        <v>1.000000000000007</v>
      </c>
      <c r="P157" s="21"/>
      <c r="Q157" s="21"/>
    </row>
    <row r="158" spans="2:17" ht="15.75">
      <c r="B158" s="352">
        <v>2017</v>
      </c>
      <c r="C158" s="25" t="s">
        <v>2</v>
      </c>
      <c r="D158" s="39">
        <v>252390.2311009656</v>
      </c>
      <c r="E158" s="34">
        <v>0.11715498651186022</v>
      </c>
      <c r="F158" s="39">
        <v>596470.6827632813</v>
      </c>
      <c r="G158" s="34">
        <v>0.2768709172658027</v>
      </c>
      <c r="H158" s="39">
        <v>990048.8509653775</v>
      </c>
      <c r="I158" s="34">
        <v>0.4595627939915451</v>
      </c>
      <c r="J158" s="39">
        <v>299831.9901561849</v>
      </c>
      <c r="K158" s="34">
        <v>0.13917659415478723</v>
      </c>
      <c r="L158" s="164">
        <v>15585.931914768578</v>
      </c>
      <c r="M158" s="208">
        <v>0.007234708075999296</v>
      </c>
      <c r="N158" s="164">
        <v>2154327.6869005896</v>
      </c>
      <c r="O158" s="208">
        <v>1</v>
      </c>
      <c r="P158" s="21"/>
      <c r="Q158" s="21"/>
    </row>
    <row r="159" spans="2:17" ht="17.25" customHeight="1">
      <c r="B159" s="352"/>
      <c r="C159" s="161" t="s">
        <v>8</v>
      </c>
      <c r="D159" s="45">
        <v>187695.15870390483</v>
      </c>
      <c r="E159" s="22">
        <v>0.1334480357122255</v>
      </c>
      <c r="F159" s="45">
        <v>510536.64799186395</v>
      </c>
      <c r="G159" s="22">
        <v>0.36298279243896536</v>
      </c>
      <c r="H159" s="45">
        <v>683533.8202255181</v>
      </c>
      <c r="I159" s="22">
        <v>0.4859808120883151</v>
      </c>
      <c r="J159" s="45">
        <v>18097.744244130343</v>
      </c>
      <c r="K159" s="22">
        <v>0.012867185477124322</v>
      </c>
      <c r="L159" s="43">
        <v>6640.349194037116</v>
      </c>
      <c r="M159" s="190">
        <v>0.0047211742833784525</v>
      </c>
      <c r="N159" s="43">
        <v>1406503.720359442</v>
      </c>
      <c r="O159" s="190">
        <v>1</v>
      </c>
      <c r="P159" s="21"/>
      <c r="Q159" s="21"/>
    </row>
    <row r="160" spans="2:17" ht="17.25" customHeight="1">
      <c r="B160" s="352"/>
      <c r="C160" s="161" t="s">
        <v>9</v>
      </c>
      <c r="D160" s="45">
        <v>64695.072397061645</v>
      </c>
      <c r="E160" s="22">
        <v>0.08651109792093621</v>
      </c>
      <c r="F160" s="45">
        <v>85934.03477141597</v>
      </c>
      <c r="G160" s="22">
        <v>0.11491211650902729</v>
      </c>
      <c r="H160" s="45">
        <v>306515.0307398623</v>
      </c>
      <c r="I160" s="22">
        <v>0.4098759125861857</v>
      </c>
      <c r="J160" s="45">
        <v>281734.2459120545</v>
      </c>
      <c r="K160" s="22">
        <v>0.3767387226370251</v>
      </c>
      <c r="L160" s="43">
        <v>8945.582720731454</v>
      </c>
      <c r="M160" s="190">
        <v>0.011962150346835112</v>
      </c>
      <c r="N160" s="43">
        <v>747823.9665411188</v>
      </c>
      <c r="O160" s="190">
        <v>1</v>
      </c>
      <c r="P160" s="21"/>
      <c r="Q160" s="21"/>
    </row>
    <row r="161" spans="2:17" ht="16.5" customHeight="1">
      <c r="B161" s="352"/>
      <c r="C161" s="161" t="s">
        <v>10</v>
      </c>
      <c r="D161" s="45">
        <v>33175.38183198215</v>
      </c>
      <c r="E161" s="22">
        <v>0.14009419206317253</v>
      </c>
      <c r="F161" s="45">
        <v>102364.69306496535</v>
      </c>
      <c r="G161" s="22">
        <v>0.43226929665376324</v>
      </c>
      <c r="H161" s="45">
        <v>98545.27247174333</v>
      </c>
      <c r="I161" s="22">
        <v>0.41614051040898675</v>
      </c>
      <c r="J161" s="45">
        <v>2722.341397038952</v>
      </c>
      <c r="K161" s="22">
        <v>0.011496000874076859</v>
      </c>
      <c r="L161" s="43" t="s">
        <v>33</v>
      </c>
      <c r="M161" s="190" t="s">
        <v>33</v>
      </c>
      <c r="N161" s="43">
        <v>236807.68876572992</v>
      </c>
      <c r="O161" s="190">
        <v>1</v>
      </c>
      <c r="P161" s="21"/>
      <c r="Q161" s="21"/>
    </row>
    <row r="162" spans="2:17" ht="17.25" customHeight="1">
      <c r="B162" s="352"/>
      <c r="C162" s="161" t="s">
        <v>11</v>
      </c>
      <c r="D162" s="45">
        <v>1851.6509823263416</v>
      </c>
      <c r="E162" s="22">
        <v>0.005411156059745504</v>
      </c>
      <c r="F162" s="45">
        <v>131889.46119540246</v>
      </c>
      <c r="G162" s="22">
        <v>0.38542601385248043</v>
      </c>
      <c r="H162" s="45">
        <v>206952.54031941207</v>
      </c>
      <c r="I162" s="22">
        <v>0.6047859468754602</v>
      </c>
      <c r="J162" s="45">
        <v>731.4956801264839</v>
      </c>
      <c r="K162" s="22">
        <v>0.0021376800055597457</v>
      </c>
      <c r="L162" s="43">
        <v>766.2360448753828</v>
      </c>
      <c r="M162" s="190">
        <v>0.0022392032067585998</v>
      </c>
      <c r="N162" s="43">
        <v>342191.38422214123</v>
      </c>
      <c r="O162" s="190">
        <v>1</v>
      </c>
      <c r="P162" s="21"/>
      <c r="Q162" s="21"/>
    </row>
    <row r="163" spans="2:17" ht="17.25" customHeight="1">
      <c r="B163" s="352"/>
      <c r="C163" s="161" t="s">
        <v>12</v>
      </c>
      <c r="D163" s="45">
        <v>19162.453475967788</v>
      </c>
      <c r="E163" s="22">
        <v>0.32611334188694596</v>
      </c>
      <c r="F163" s="45">
        <v>26148.889486857843</v>
      </c>
      <c r="G163" s="22">
        <v>0.4450109558197355</v>
      </c>
      <c r="H163" s="45">
        <v>12131.726035655429</v>
      </c>
      <c r="I163" s="22">
        <v>0.20646196090214647</v>
      </c>
      <c r="J163" s="45">
        <v>620.8828620282991</v>
      </c>
      <c r="K163" s="22">
        <v>0.010566401912485488</v>
      </c>
      <c r="L163" s="43">
        <v>696.1508850289289</v>
      </c>
      <c r="M163" s="190">
        <v>0.011847339478687156</v>
      </c>
      <c r="N163" s="43">
        <v>58760.10274553825</v>
      </c>
      <c r="O163" s="190">
        <v>1</v>
      </c>
      <c r="P163" s="21"/>
      <c r="Q163" s="21"/>
    </row>
    <row r="164" spans="2:17" ht="17.25" customHeight="1">
      <c r="B164" s="352"/>
      <c r="C164" s="161" t="s">
        <v>13</v>
      </c>
      <c r="D164" s="45">
        <v>823.0845446112959</v>
      </c>
      <c r="E164" s="22">
        <v>0.038847693967364746</v>
      </c>
      <c r="F164" s="45">
        <v>8836.139745163262</v>
      </c>
      <c r="G164" s="22">
        <v>0.4170454358793458</v>
      </c>
      <c r="H164" s="45">
        <v>11319.017890295525</v>
      </c>
      <c r="I164" s="22">
        <v>0.5342315633213416</v>
      </c>
      <c r="J164" s="45">
        <v>209.23281658622852</v>
      </c>
      <c r="K164" s="22">
        <v>0.009875306831949003</v>
      </c>
      <c r="L164" s="43" t="s">
        <v>33</v>
      </c>
      <c r="M164" s="190" t="s">
        <v>33</v>
      </c>
      <c r="N164" s="43">
        <v>21187.47499665629</v>
      </c>
      <c r="O164" s="190">
        <v>1</v>
      </c>
      <c r="P164" s="21"/>
      <c r="Q164" s="21"/>
    </row>
    <row r="165" spans="2:17" ht="17.25" customHeight="1">
      <c r="B165" s="352"/>
      <c r="C165" s="161" t="s">
        <v>14</v>
      </c>
      <c r="D165" s="45">
        <v>5547.67729391308</v>
      </c>
      <c r="E165" s="22">
        <v>0.21280914840415702</v>
      </c>
      <c r="F165" s="45">
        <v>12239.889288546774</v>
      </c>
      <c r="G165" s="22">
        <v>0.4695226989707475</v>
      </c>
      <c r="H165" s="45">
        <v>8083.154562371477</v>
      </c>
      <c r="I165" s="22">
        <v>0.31007016949684924</v>
      </c>
      <c r="J165" s="45">
        <v>58.917507999736344</v>
      </c>
      <c r="K165" s="22">
        <v>0.00226007823441279</v>
      </c>
      <c r="L165" s="43">
        <v>139.15272909391192</v>
      </c>
      <c r="M165" s="190">
        <v>0.0053379048938338855</v>
      </c>
      <c r="N165" s="43">
        <v>26068.79138192497</v>
      </c>
      <c r="O165" s="190">
        <v>1</v>
      </c>
      <c r="P165" s="21"/>
      <c r="Q165" s="21"/>
    </row>
    <row r="166" spans="2:17" ht="15">
      <c r="B166" s="12" t="s">
        <v>130</v>
      </c>
      <c r="O166" s="21"/>
      <c r="P166" s="21"/>
      <c r="Q166" s="21"/>
    </row>
    <row r="168" s="38" customFormat="1" ht="15"/>
    <row r="169" spans="1:16" s="38" customFormat="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s="222" customFormat="1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s="221" customFormat="1" ht="4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s="221" customFormat="1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s="222" customFormat="1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s="221" customFormat="1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s="221" customFormat="1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s="221" customFormat="1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s="221" customFormat="1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s="221" customFormat="1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s="221" customFormat="1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s="221" customFormat="1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s="221" customFormat="1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s="221" customFormat="1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s="221" customFormat="1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s="221" customFormat="1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s="221" customFormat="1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s="221" customFormat="1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s="221" customFormat="1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s="221" customFormat="1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s="221" customFormat="1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s="221" customFormat="1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s="221" customFormat="1" ht="15">
      <c r="B191" s="184" t="s">
        <v>113</v>
      </c>
      <c r="C191" s="223"/>
      <c r="D191" s="224"/>
      <c r="E191" s="225"/>
      <c r="F191" s="224"/>
      <c r="G191" s="226"/>
      <c r="H191" s="224"/>
      <c r="I191" s="226"/>
      <c r="J191" s="224"/>
      <c r="K191" s="226"/>
      <c r="L191" s="224"/>
      <c r="M191" s="226"/>
      <c r="N191" s="224"/>
      <c r="O191" s="226"/>
      <c r="P191" s="227"/>
    </row>
    <row r="192" spans="2:16" s="221" customFormat="1" ht="15">
      <c r="B192" s="184"/>
      <c r="C192" s="223"/>
      <c r="D192" s="224"/>
      <c r="E192" s="225"/>
      <c r="F192" s="224"/>
      <c r="G192" s="226"/>
      <c r="H192" s="224"/>
      <c r="I192" s="226"/>
      <c r="J192" s="224"/>
      <c r="K192" s="226"/>
      <c r="L192" s="224"/>
      <c r="M192" s="226"/>
      <c r="N192" s="224"/>
      <c r="O192" s="226"/>
      <c r="P192" s="227"/>
    </row>
  </sheetData>
  <mergeCells count="60">
    <mergeCell ref="B158:B165"/>
    <mergeCell ref="B154:B155"/>
    <mergeCell ref="B58:B65"/>
    <mergeCell ref="A52:J52"/>
    <mergeCell ref="B120:B121"/>
    <mergeCell ref="B137:B138"/>
    <mergeCell ref="B141:B148"/>
    <mergeCell ref="B124:B131"/>
    <mergeCell ref="A69:J69"/>
    <mergeCell ref="A135:J135"/>
    <mergeCell ref="A152:J152"/>
    <mergeCell ref="M30:Q30"/>
    <mergeCell ref="M31:N31"/>
    <mergeCell ref="O31:P31"/>
    <mergeCell ref="K33:K34"/>
    <mergeCell ref="K35:K36"/>
    <mergeCell ref="P103:Q103"/>
    <mergeCell ref="D120:E120"/>
    <mergeCell ref="F120:G120"/>
    <mergeCell ref="H120:I120"/>
    <mergeCell ref="J120:K120"/>
    <mergeCell ref="L120:M120"/>
    <mergeCell ref="N120:O120"/>
    <mergeCell ref="J103:K103"/>
    <mergeCell ref="L103:M103"/>
    <mergeCell ref="N103:O103"/>
    <mergeCell ref="D103:E103"/>
    <mergeCell ref="F103:G103"/>
    <mergeCell ref="H103:I103"/>
    <mergeCell ref="N154:O154"/>
    <mergeCell ref="D154:E154"/>
    <mergeCell ref="F154:G154"/>
    <mergeCell ref="H154:I154"/>
    <mergeCell ref="J154:K154"/>
    <mergeCell ref="L154:M154"/>
    <mergeCell ref="N137:O137"/>
    <mergeCell ref="D137:E137"/>
    <mergeCell ref="F137:G137"/>
    <mergeCell ref="H137:I137"/>
    <mergeCell ref="J137:K137"/>
    <mergeCell ref="L137:M137"/>
    <mergeCell ref="A118:J118"/>
    <mergeCell ref="K37:K38"/>
    <mergeCell ref="K30:L32"/>
    <mergeCell ref="B107:B114"/>
    <mergeCell ref="B103:B104"/>
    <mergeCell ref="A101:J101"/>
    <mergeCell ref="A30:J30"/>
    <mergeCell ref="A31:J31"/>
    <mergeCell ref="B32:B33"/>
    <mergeCell ref="C32:C33"/>
    <mergeCell ref="B41:B48"/>
    <mergeCell ref="C72:D72"/>
    <mergeCell ref="E72:F72"/>
    <mergeCell ref="B72:B73"/>
    <mergeCell ref="A2:K2"/>
    <mergeCell ref="A3:K3"/>
    <mergeCell ref="A4:K4"/>
    <mergeCell ref="A5:K5"/>
    <mergeCell ref="B18:B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6"/>
  <sheetViews>
    <sheetView showGridLines="0" workbookViewId="0" topLeftCell="A1">
      <selection activeCell="A2" sqref="A2:K2"/>
    </sheetView>
  </sheetViews>
  <sheetFormatPr defaultColWidth="11.421875" defaultRowHeight="15"/>
  <cols>
    <col min="1" max="1" width="14.14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4.7109375" style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4.00390625" style="1" customWidth="1"/>
    <col min="14" max="14" width="15.7109375" style="1" bestFit="1" customWidth="1"/>
    <col min="15" max="16" width="13.57421875" style="1" bestFit="1" customWidth="1"/>
    <col min="17" max="16384" width="11.421875" style="1" customWidth="1"/>
  </cols>
  <sheetData>
    <row r="1" ht="88.5" customHeight="1"/>
    <row r="2" spans="1:11" ht="15.75">
      <c r="A2" s="342" t="s">
        <v>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42" t="s">
        <v>93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5.75">
      <c r="A4" s="343" t="s">
        <v>135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5.75">
      <c r="A5" s="343" t="s">
        <v>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</row>
    <row r="8" spans="1:11" ht="15" customHeight="1">
      <c r="A8" s="366" t="s">
        <v>209</v>
      </c>
      <c r="B8" s="366"/>
      <c r="C8" s="366"/>
      <c r="D8" s="366"/>
      <c r="E8" s="366"/>
      <c r="F8" s="366"/>
      <c r="G8" s="366"/>
      <c r="H8" s="366"/>
      <c r="I8" s="366"/>
      <c r="J8" s="366"/>
      <c r="K8" s="21"/>
    </row>
    <row r="10" spans="2:9" ht="21" customHeight="1">
      <c r="B10" s="364" t="s">
        <v>34</v>
      </c>
      <c r="C10" s="364" t="s">
        <v>73</v>
      </c>
      <c r="D10" s="344" t="s">
        <v>6</v>
      </c>
      <c r="E10" s="345"/>
      <c r="F10" s="344" t="s">
        <v>7</v>
      </c>
      <c r="G10" s="345"/>
      <c r="H10" s="344" t="s">
        <v>1</v>
      </c>
      <c r="I10" s="345"/>
    </row>
    <row r="11" spans="2:9" ht="21" customHeight="1">
      <c r="B11" s="364"/>
      <c r="C11" s="364"/>
      <c r="D11" s="32" t="s">
        <v>4</v>
      </c>
      <c r="E11" s="32" t="s">
        <v>3</v>
      </c>
      <c r="F11" s="32" t="s">
        <v>4</v>
      </c>
      <c r="G11" s="32" t="s">
        <v>3</v>
      </c>
      <c r="H11" s="32" t="s">
        <v>4</v>
      </c>
      <c r="I11" s="32" t="s">
        <v>3</v>
      </c>
    </row>
    <row r="12" spans="2:9" ht="21" customHeight="1">
      <c r="B12" s="300">
        <v>2014</v>
      </c>
      <c r="C12" s="112" t="s">
        <v>2</v>
      </c>
      <c r="D12" s="39">
        <v>3519335.782235462</v>
      </c>
      <c r="E12" s="40">
        <v>0.8436196335981608</v>
      </c>
      <c r="F12" s="39">
        <v>652373.4123751393</v>
      </c>
      <c r="G12" s="40">
        <v>0.15638036640184258</v>
      </c>
      <c r="H12" s="39">
        <v>4171709.1946105873</v>
      </c>
      <c r="I12" s="40">
        <v>1</v>
      </c>
    </row>
    <row r="13" spans="2:9" ht="21" customHeight="1">
      <c r="B13" s="274">
        <v>2015</v>
      </c>
      <c r="C13" s="112" t="s">
        <v>2</v>
      </c>
      <c r="D13" s="39">
        <v>3684074</v>
      </c>
      <c r="E13" s="40">
        <v>0.837</v>
      </c>
      <c r="F13" s="39">
        <v>717221</v>
      </c>
      <c r="G13" s="40">
        <v>0.163</v>
      </c>
      <c r="H13" s="39">
        <v>4401297</v>
      </c>
      <c r="I13" s="40">
        <v>1</v>
      </c>
    </row>
    <row r="14" spans="2:9" ht="21" customHeight="1">
      <c r="B14" s="274">
        <v>2016</v>
      </c>
      <c r="C14" s="112" t="s">
        <v>2</v>
      </c>
      <c r="D14" s="39">
        <v>3761774</v>
      </c>
      <c r="E14" s="40">
        <v>0.8509</v>
      </c>
      <c r="F14" s="39">
        <v>659373</v>
      </c>
      <c r="G14" s="40">
        <v>0.1491</v>
      </c>
      <c r="H14" s="39">
        <v>4421147</v>
      </c>
      <c r="I14" s="40">
        <v>1</v>
      </c>
    </row>
    <row r="15" spans="2:9" ht="21" customHeight="1">
      <c r="B15" s="365">
        <v>2017</v>
      </c>
      <c r="C15" s="112" t="s">
        <v>2</v>
      </c>
      <c r="D15" s="39">
        <v>3652642.4737005946</v>
      </c>
      <c r="E15" s="40">
        <v>0.8049299078469838</v>
      </c>
      <c r="F15" s="39">
        <v>885196.707192352</v>
      </c>
      <c r="G15" s="40">
        <v>0.19507009215301546</v>
      </c>
      <c r="H15" s="39">
        <v>4537839.18089295</v>
      </c>
      <c r="I15" s="40">
        <v>1</v>
      </c>
    </row>
    <row r="16" spans="2:9" ht="21" customHeight="1">
      <c r="B16" s="365"/>
      <c r="C16" s="161" t="s">
        <v>81</v>
      </c>
      <c r="D16" s="58">
        <v>2759958.271667036</v>
      </c>
      <c r="E16" s="59">
        <v>0.870503608994106</v>
      </c>
      <c r="F16" s="58">
        <v>410572.26163686666</v>
      </c>
      <c r="G16" s="59">
        <v>0.12949639100590082</v>
      </c>
      <c r="H16" s="58">
        <v>3170530.5333038815</v>
      </c>
      <c r="I16" s="57">
        <v>1</v>
      </c>
    </row>
    <row r="17" spans="2:9" ht="21" customHeight="1">
      <c r="B17" s="365"/>
      <c r="C17" s="161" t="s">
        <v>9</v>
      </c>
      <c r="D17" s="58">
        <v>892684.2020335685</v>
      </c>
      <c r="E17" s="59">
        <v>0.6528768786825215</v>
      </c>
      <c r="F17" s="58">
        <v>474624.44555548637</v>
      </c>
      <c r="G17" s="59">
        <v>0.34712312131747103</v>
      </c>
      <c r="H17" s="58">
        <v>1367308.6475890651</v>
      </c>
      <c r="I17" s="57">
        <v>1</v>
      </c>
    </row>
    <row r="18" spans="2:9" ht="21" customHeight="1">
      <c r="B18" s="365"/>
      <c r="C18" s="111" t="s">
        <v>10</v>
      </c>
      <c r="D18" s="45">
        <v>513184.02024370385</v>
      </c>
      <c r="E18" s="46">
        <v>0.9122088699109632</v>
      </c>
      <c r="F18" s="45">
        <v>49388.91362153443</v>
      </c>
      <c r="G18" s="46">
        <v>0.08779113008903719</v>
      </c>
      <c r="H18" s="45">
        <v>562572.9338652381</v>
      </c>
      <c r="I18" s="44">
        <v>1</v>
      </c>
    </row>
    <row r="19" spans="2:9" ht="21" customHeight="1">
      <c r="B19" s="365"/>
      <c r="C19" s="111" t="s">
        <v>11</v>
      </c>
      <c r="D19" s="45">
        <v>602741.9168893526</v>
      </c>
      <c r="E19" s="46">
        <v>0.8891201684515474</v>
      </c>
      <c r="F19" s="45">
        <v>75166.3549914458</v>
      </c>
      <c r="G19" s="46">
        <v>0.11087983154845302</v>
      </c>
      <c r="H19" s="45">
        <v>677908.2718807982</v>
      </c>
      <c r="I19" s="44">
        <v>1</v>
      </c>
    </row>
    <row r="20" spans="2:9" ht="21" customHeight="1">
      <c r="B20" s="365"/>
      <c r="C20" s="111" t="s">
        <v>12</v>
      </c>
      <c r="D20" s="45">
        <v>103087.24133828467</v>
      </c>
      <c r="E20" s="46">
        <v>0.9362988799833225</v>
      </c>
      <c r="F20" s="45">
        <v>7013.54329591348</v>
      </c>
      <c r="G20" s="46">
        <v>0.06370112001667809</v>
      </c>
      <c r="H20" s="45">
        <v>110100.78463419809</v>
      </c>
      <c r="I20" s="44">
        <v>1</v>
      </c>
    </row>
    <row r="21" spans="2:9" ht="21" customHeight="1">
      <c r="B21" s="365"/>
      <c r="C21" s="111" t="s">
        <v>13</v>
      </c>
      <c r="D21" s="45">
        <v>61047.659015561076</v>
      </c>
      <c r="E21" s="46">
        <v>0.9182457022298814</v>
      </c>
      <c r="F21" s="45">
        <v>5435.264745815725</v>
      </c>
      <c r="G21" s="46">
        <v>0.08175429777011914</v>
      </c>
      <c r="H21" s="45">
        <v>66482.92376137676</v>
      </c>
      <c r="I21" s="44">
        <v>1</v>
      </c>
    </row>
    <row r="22" spans="2:9" ht="21" customHeight="1">
      <c r="B22" s="365"/>
      <c r="C22" s="111" t="s">
        <v>14</v>
      </c>
      <c r="D22" s="45">
        <v>64936.62080134946</v>
      </c>
      <c r="E22" s="46">
        <v>0.8588374583637615</v>
      </c>
      <c r="F22" s="45">
        <v>10673.286718363432</v>
      </c>
      <c r="G22" s="46">
        <v>0.1411625416362357</v>
      </c>
      <c r="H22" s="45">
        <v>75609.9075197131</v>
      </c>
      <c r="I22" s="46">
        <v>1</v>
      </c>
    </row>
    <row r="23" ht="15">
      <c r="B23" s="12" t="s">
        <v>131</v>
      </c>
    </row>
    <row r="26" spans="1:10" ht="15" customHeight="1">
      <c r="A26" s="370" t="s">
        <v>210</v>
      </c>
      <c r="B26" s="370"/>
      <c r="C26" s="370"/>
      <c r="D26" s="370"/>
      <c r="E26" s="370"/>
      <c r="F26" s="370"/>
      <c r="G26" s="370"/>
      <c r="H26" s="370"/>
      <c r="I26" s="370"/>
      <c r="J26" s="370"/>
    </row>
    <row r="28" spans="2:9" ht="21.75" customHeight="1">
      <c r="B28" s="346" t="s">
        <v>34</v>
      </c>
      <c r="C28" s="364" t="s">
        <v>73</v>
      </c>
      <c r="D28" s="344" t="s">
        <v>6</v>
      </c>
      <c r="E28" s="345"/>
      <c r="F28" s="344" t="s">
        <v>7</v>
      </c>
      <c r="G28" s="345"/>
      <c r="H28" s="344" t="s">
        <v>1</v>
      </c>
      <c r="I28" s="345"/>
    </row>
    <row r="29" spans="2:9" ht="21.75" customHeight="1">
      <c r="B29" s="347"/>
      <c r="C29" s="346"/>
      <c r="D29" s="42" t="s">
        <v>4</v>
      </c>
      <c r="E29" s="42" t="s">
        <v>3</v>
      </c>
      <c r="F29" s="42" t="s">
        <v>4</v>
      </c>
      <c r="G29" s="42" t="s">
        <v>3</v>
      </c>
      <c r="H29" s="42" t="s">
        <v>4</v>
      </c>
      <c r="I29" s="42" t="s">
        <v>3</v>
      </c>
    </row>
    <row r="30" spans="2:9" ht="20.25" customHeight="1">
      <c r="B30" s="274">
        <v>2014</v>
      </c>
      <c r="C30" s="154" t="s">
        <v>2</v>
      </c>
      <c r="D30" s="164">
        <v>461203</v>
      </c>
      <c r="E30" s="165">
        <v>0.131</v>
      </c>
      <c r="F30" s="164">
        <v>3058133</v>
      </c>
      <c r="G30" s="165">
        <v>0.869</v>
      </c>
      <c r="H30" s="164">
        <v>3519336</v>
      </c>
      <c r="I30" s="165">
        <v>1</v>
      </c>
    </row>
    <row r="31" spans="2:9" ht="20.25" customHeight="1">
      <c r="B31" s="274">
        <v>2015</v>
      </c>
      <c r="C31" s="154" t="s">
        <v>2</v>
      </c>
      <c r="D31" s="39">
        <v>448515</v>
      </c>
      <c r="E31" s="40">
        <v>0.1217</v>
      </c>
      <c r="F31" s="39">
        <v>3235560</v>
      </c>
      <c r="G31" s="40">
        <v>0.8783</v>
      </c>
      <c r="H31" s="39">
        <v>3684075</v>
      </c>
      <c r="I31" s="40">
        <v>1</v>
      </c>
    </row>
    <row r="32" spans="2:9" ht="20.25" customHeight="1">
      <c r="B32" s="274">
        <v>2016</v>
      </c>
      <c r="C32" s="267" t="s">
        <v>2</v>
      </c>
      <c r="D32" s="116">
        <v>376263.0804512171</v>
      </c>
      <c r="E32" s="41">
        <v>0.10002276872585064</v>
      </c>
      <c r="F32" s="116">
        <v>3385511.2159842798</v>
      </c>
      <c r="G32" s="41">
        <v>0.8999772312741497</v>
      </c>
      <c r="H32" s="116">
        <v>3761774.2964354954</v>
      </c>
      <c r="I32" s="41">
        <v>1</v>
      </c>
    </row>
    <row r="33" spans="2:9" ht="20.25" customHeight="1">
      <c r="B33" s="365">
        <v>2017</v>
      </c>
      <c r="C33" s="153" t="s">
        <v>2</v>
      </c>
      <c r="D33" s="116">
        <v>344316.4540957056</v>
      </c>
      <c r="E33" s="41">
        <v>0.0942650304744633</v>
      </c>
      <c r="F33" s="116">
        <v>3308326.0196048836</v>
      </c>
      <c r="G33" s="41">
        <v>0.9057349695255352</v>
      </c>
      <c r="H33" s="116">
        <v>3652642.4737005946</v>
      </c>
      <c r="I33" s="41">
        <v>1</v>
      </c>
    </row>
    <row r="34" spans="2:9" ht="20.25" customHeight="1">
      <c r="B34" s="365"/>
      <c r="C34" s="163" t="s">
        <v>81</v>
      </c>
      <c r="D34" s="113">
        <v>278343.3114252729</v>
      </c>
      <c r="E34" s="114">
        <v>0.100850550634286</v>
      </c>
      <c r="F34" s="113">
        <v>2481614.9602417722</v>
      </c>
      <c r="G34" s="114">
        <v>0.8991494493657173</v>
      </c>
      <c r="H34" s="113">
        <v>2759958.271667036</v>
      </c>
      <c r="I34" s="115">
        <v>1</v>
      </c>
    </row>
    <row r="35" spans="2:9" ht="20.25" customHeight="1">
      <c r="B35" s="365"/>
      <c r="C35" s="163" t="s">
        <v>9</v>
      </c>
      <c r="D35" s="113">
        <v>65973.14267043376</v>
      </c>
      <c r="E35" s="114">
        <v>0.07390423457718243</v>
      </c>
      <c r="F35" s="113">
        <v>826711.0593631356</v>
      </c>
      <c r="G35" s="114">
        <v>0.9260957654228186</v>
      </c>
      <c r="H35" s="113">
        <v>892684.2020335685</v>
      </c>
      <c r="I35" s="115">
        <v>1</v>
      </c>
    </row>
    <row r="36" spans="2:9" ht="20.25" customHeight="1">
      <c r="B36" s="365"/>
      <c r="C36" s="26" t="s">
        <v>10</v>
      </c>
      <c r="D36" s="113">
        <v>81791.50210224093</v>
      </c>
      <c r="E36" s="114">
        <v>0.15938045394203681</v>
      </c>
      <c r="F36" s="113">
        <v>431392.5181414638</v>
      </c>
      <c r="G36" s="114">
        <v>0.8406195460579649</v>
      </c>
      <c r="H36" s="113">
        <v>513184.02024370385</v>
      </c>
      <c r="I36" s="115">
        <v>1</v>
      </c>
    </row>
    <row r="37" spans="2:9" ht="20.25" customHeight="1">
      <c r="B37" s="365"/>
      <c r="C37" s="26" t="s">
        <v>11</v>
      </c>
      <c r="D37" s="113">
        <v>39935.25621983424</v>
      </c>
      <c r="E37" s="114">
        <v>0.06625597971671397</v>
      </c>
      <c r="F37" s="113">
        <v>562806.660669519</v>
      </c>
      <c r="G37" s="114">
        <v>0.9337440202832871</v>
      </c>
      <c r="H37" s="113">
        <v>602741.9168893526</v>
      </c>
      <c r="I37" s="115">
        <v>1</v>
      </c>
    </row>
    <row r="38" spans="2:9" ht="20.25" customHeight="1">
      <c r="B38" s="365"/>
      <c r="C38" s="26" t="s">
        <v>12</v>
      </c>
      <c r="D38" s="113">
        <v>22499.819362916853</v>
      </c>
      <c r="E38" s="114">
        <v>0.21825998126269425</v>
      </c>
      <c r="F38" s="113">
        <v>80587.4219753678</v>
      </c>
      <c r="G38" s="114">
        <v>0.7817400187373056</v>
      </c>
      <c r="H38" s="113">
        <v>103087.24133828467</v>
      </c>
      <c r="I38" s="115">
        <v>1</v>
      </c>
    </row>
    <row r="39" spans="2:9" ht="20.25" customHeight="1">
      <c r="B39" s="365"/>
      <c r="C39" s="26" t="s">
        <v>13</v>
      </c>
      <c r="D39" s="113">
        <v>6130.0436361348075</v>
      </c>
      <c r="E39" s="114">
        <v>0.10041406558394411</v>
      </c>
      <c r="F39" s="113">
        <v>54917.61537942629</v>
      </c>
      <c r="G39" s="114">
        <v>0.8995859344160562</v>
      </c>
      <c r="H39" s="113">
        <v>61047.659015561076</v>
      </c>
      <c r="I39" s="115">
        <v>1</v>
      </c>
    </row>
    <row r="40" spans="2:9" ht="20.25" customHeight="1">
      <c r="B40" s="365"/>
      <c r="C40" s="26" t="s">
        <v>14</v>
      </c>
      <c r="D40" s="113">
        <v>8112.844963726978</v>
      </c>
      <c r="E40" s="114">
        <v>0.12493481896055765</v>
      </c>
      <c r="F40" s="113">
        <v>56823.77583762255</v>
      </c>
      <c r="G40" s="114">
        <v>0.8750651810394433</v>
      </c>
      <c r="H40" s="113">
        <v>64936.62080134946</v>
      </c>
      <c r="I40" s="115">
        <v>1</v>
      </c>
    </row>
    <row r="41" spans="2:10" ht="15">
      <c r="B41" s="12" t="s">
        <v>131</v>
      </c>
      <c r="C41" s="21"/>
      <c r="D41" s="21"/>
      <c r="E41" s="21"/>
      <c r="F41" s="21"/>
      <c r="G41" s="21"/>
      <c r="H41" s="21"/>
      <c r="I41" s="21"/>
      <c r="J41" s="21"/>
    </row>
    <row r="42" spans="2:10" ht="15">
      <c r="B42" s="18"/>
      <c r="C42" s="21"/>
      <c r="D42" s="21"/>
      <c r="E42" s="21"/>
      <c r="F42" s="21"/>
      <c r="G42" s="21"/>
      <c r="H42" s="21"/>
      <c r="I42" s="21"/>
      <c r="J42" s="21"/>
    </row>
    <row r="43" spans="2:10" ht="15">
      <c r="B43" s="18"/>
      <c r="C43" s="21"/>
      <c r="D43" s="21"/>
      <c r="E43" s="21"/>
      <c r="F43" s="21"/>
      <c r="G43" s="21"/>
      <c r="H43" s="21"/>
      <c r="I43" s="21"/>
      <c r="J43" s="21"/>
    </row>
    <row r="44" spans="1:25" ht="15" customHeight="1">
      <c r="A44" s="371" t="s">
        <v>211</v>
      </c>
      <c r="B44" s="371"/>
      <c r="C44" s="371"/>
      <c r="D44" s="371"/>
      <c r="E44" s="371"/>
      <c r="F44" s="371"/>
      <c r="G44" s="371"/>
      <c r="H44" s="371"/>
      <c r="I44" s="371"/>
      <c r="J44" s="37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21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168"/>
      <c r="Y45" s="21"/>
    </row>
    <row r="46" spans="2:25" ht="20.25" customHeight="1">
      <c r="B46" s="346" t="s">
        <v>72</v>
      </c>
      <c r="C46" s="364" t="s">
        <v>50</v>
      </c>
      <c r="D46" s="364"/>
      <c r="E46" s="364" t="s">
        <v>46</v>
      </c>
      <c r="F46" s="364"/>
      <c r="G46" s="364" t="s">
        <v>70</v>
      </c>
      <c r="H46" s="364"/>
      <c r="I46" s="364" t="s">
        <v>133</v>
      </c>
      <c r="J46" s="364"/>
      <c r="K46" s="21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169"/>
      <c r="Y46" s="21"/>
    </row>
    <row r="47" spans="2:25" ht="20.25" customHeight="1">
      <c r="B47" s="367"/>
      <c r="C47" s="42" t="s">
        <v>4</v>
      </c>
      <c r="D47" s="42" t="s">
        <v>3</v>
      </c>
      <c r="E47" s="42" t="s">
        <v>4</v>
      </c>
      <c r="F47" s="42" t="s">
        <v>3</v>
      </c>
      <c r="G47" s="42" t="s">
        <v>4</v>
      </c>
      <c r="H47" s="42" t="s">
        <v>3</v>
      </c>
      <c r="I47" s="263" t="s">
        <v>4</v>
      </c>
      <c r="J47" s="263" t="s">
        <v>3</v>
      </c>
      <c r="K47" s="21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21"/>
    </row>
    <row r="48" spans="2:25" ht="29.25" customHeight="1">
      <c r="B48" s="47" t="s">
        <v>0</v>
      </c>
      <c r="C48" s="36">
        <v>219573.07652697747</v>
      </c>
      <c r="D48" s="22">
        <v>0.06108616539728464</v>
      </c>
      <c r="E48" s="45">
        <v>210331</v>
      </c>
      <c r="F48" s="46">
        <v>0.0603</v>
      </c>
      <c r="G48" s="45">
        <v>209021.5555764121</v>
      </c>
      <c r="H48" s="46">
        <v>0.05556461900823567</v>
      </c>
      <c r="I48" s="45">
        <v>194513.69942534968</v>
      </c>
      <c r="J48" s="46">
        <v>0.05237611812148047</v>
      </c>
      <c r="K48" s="21"/>
      <c r="L48" s="170"/>
      <c r="M48" s="171"/>
      <c r="N48" s="170"/>
      <c r="O48" s="171"/>
      <c r="P48" s="170"/>
      <c r="Q48" s="171"/>
      <c r="R48" s="170"/>
      <c r="S48" s="171"/>
      <c r="T48" s="170"/>
      <c r="U48" s="171"/>
      <c r="V48" s="170"/>
      <c r="W48" s="171"/>
      <c r="X48" s="169"/>
      <c r="Y48" s="21"/>
    </row>
    <row r="49" spans="2:25" ht="29.25" customHeight="1">
      <c r="B49" s="47" t="s">
        <v>15</v>
      </c>
      <c r="C49" s="36">
        <v>320658.011603104</v>
      </c>
      <c r="D49" s="22">
        <v>0.08920842501537302</v>
      </c>
      <c r="E49" s="45">
        <v>278369</v>
      </c>
      <c r="F49" s="46">
        <v>0.0798</v>
      </c>
      <c r="G49" s="45">
        <v>265111.22535711987</v>
      </c>
      <c r="H49" s="46">
        <v>0.07047504833246601</v>
      </c>
      <c r="I49" s="45">
        <v>195081.49184983957</v>
      </c>
      <c r="J49" s="46">
        <v>0.05252900587787718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2:25" ht="29.25" customHeight="1">
      <c r="B50" s="47" t="s">
        <v>16</v>
      </c>
      <c r="C50" s="36">
        <v>2786535.350680497</v>
      </c>
      <c r="D50" s="22">
        <v>0.7752260068011378</v>
      </c>
      <c r="E50" s="45">
        <v>2813557</v>
      </c>
      <c r="F50" s="46">
        <v>0.8067</v>
      </c>
      <c r="G50" s="45">
        <v>2991790.424233957</v>
      </c>
      <c r="H50" s="46">
        <v>0.7953136441675558</v>
      </c>
      <c r="I50" s="45">
        <v>3118351.8747531697</v>
      </c>
      <c r="J50" s="46">
        <v>0.8396692192834143</v>
      </c>
      <c r="K50" s="21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168"/>
      <c r="Y50" s="21"/>
    </row>
    <row r="51" spans="2:25" ht="29.25" customHeight="1">
      <c r="B51" s="47" t="s">
        <v>97</v>
      </c>
      <c r="C51" s="36">
        <v>267714.8172798273</v>
      </c>
      <c r="D51" s="22">
        <v>0.07447940278620681</v>
      </c>
      <c r="E51" s="45">
        <v>185351</v>
      </c>
      <c r="F51" s="46">
        <v>0.0531</v>
      </c>
      <c r="G51" s="45">
        <v>191570.5986543967</v>
      </c>
      <c r="H51" s="46">
        <v>0.050925596157090344</v>
      </c>
      <c r="I51" s="45">
        <v>205839.03347214215</v>
      </c>
      <c r="J51" s="46">
        <v>0.055425656717232055</v>
      </c>
      <c r="K51" s="21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169"/>
      <c r="Y51" s="21"/>
    </row>
    <row r="52" spans="2:25" ht="15">
      <c r="B52" s="12" t="s">
        <v>131</v>
      </c>
      <c r="C52" s="28"/>
      <c r="D52" s="29"/>
      <c r="E52" s="30"/>
      <c r="F52" s="31"/>
      <c r="K52" s="21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21"/>
    </row>
    <row r="53" spans="2:25" ht="15">
      <c r="B53" s="242" t="s">
        <v>116</v>
      </c>
      <c r="C53" s="28"/>
      <c r="D53" s="29"/>
      <c r="E53" s="30"/>
      <c r="F53" s="31"/>
      <c r="K53" s="21"/>
      <c r="L53" s="170"/>
      <c r="M53" s="171"/>
      <c r="N53" s="170"/>
      <c r="O53" s="171"/>
      <c r="P53" s="170"/>
      <c r="Q53" s="171"/>
      <c r="R53" s="170"/>
      <c r="S53" s="171"/>
      <c r="T53" s="170"/>
      <c r="U53" s="171"/>
      <c r="V53" s="170"/>
      <c r="W53" s="172"/>
      <c r="X53" s="169"/>
      <c r="Y53" s="21"/>
    </row>
    <row r="54" spans="2:25" ht="15">
      <c r="B54" s="18"/>
      <c r="C54" s="28"/>
      <c r="D54" s="29"/>
      <c r="E54" s="30"/>
      <c r="F54" s="3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5" customHeight="1">
      <c r="A55" s="370" t="s">
        <v>212</v>
      </c>
      <c r="B55" s="370"/>
      <c r="C55" s="370"/>
      <c r="D55" s="370"/>
      <c r="E55" s="370"/>
      <c r="F55" s="370"/>
      <c r="G55" s="370"/>
      <c r="H55" s="370"/>
      <c r="I55" s="370"/>
      <c r="J55" s="37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2:25" ht="15">
      <c r="B56" s="28"/>
      <c r="C56" s="28"/>
      <c r="D56" s="29"/>
      <c r="E56" s="30"/>
      <c r="F56" s="31"/>
      <c r="K56" s="21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21"/>
      <c r="Y56" s="21"/>
    </row>
    <row r="57" spans="2:25" ht="45" customHeight="1">
      <c r="B57" s="364" t="s">
        <v>67</v>
      </c>
      <c r="C57" s="364" t="s">
        <v>73</v>
      </c>
      <c r="D57" s="373" t="s">
        <v>23</v>
      </c>
      <c r="E57" s="360" t="s">
        <v>24</v>
      </c>
      <c r="F57" s="361"/>
      <c r="G57" s="360" t="s">
        <v>45</v>
      </c>
      <c r="H57" s="361"/>
      <c r="P57" s="368"/>
      <c r="Q57" s="368"/>
      <c r="R57" s="368"/>
      <c r="S57" s="368"/>
      <c r="T57" s="368"/>
      <c r="U57" s="368"/>
      <c r="V57" s="368"/>
      <c r="W57" s="368"/>
      <c r="X57" s="21"/>
      <c r="Y57" s="21"/>
    </row>
    <row r="58" spans="2:25" ht="15.75">
      <c r="B58" s="364"/>
      <c r="C58" s="346"/>
      <c r="D58" s="374"/>
      <c r="E58" s="42" t="s">
        <v>4</v>
      </c>
      <c r="F58" s="42" t="s">
        <v>3</v>
      </c>
      <c r="G58" s="42" t="s">
        <v>4</v>
      </c>
      <c r="H58" s="42" t="s">
        <v>3</v>
      </c>
      <c r="P58" s="173"/>
      <c r="Q58" s="173"/>
      <c r="R58" s="173"/>
      <c r="S58" s="173"/>
      <c r="T58" s="173"/>
      <c r="U58" s="173"/>
      <c r="V58" s="173"/>
      <c r="W58" s="173"/>
      <c r="X58" s="21"/>
      <c r="Y58" s="21"/>
    </row>
    <row r="59" spans="2:25" ht="20.25" customHeight="1">
      <c r="B59" s="274">
        <v>2015</v>
      </c>
      <c r="C59" s="304" t="s">
        <v>2</v>
      </c>
      <c r="D59" s="39">
        <v>15647216</v>
      </c>
      <c r="E59" s="39">
        <v>1358400</v>
      </c>
      <c r="F59" s="40">
        <v>0.0868</v>
      </c>
      <c r="G59" s="39">
        <v>14288816</v>
      </c>
      <c r="H59" s="40">
        <v>0.9132</v>
      </c>
      <c r="P59" s="174"/>
      <c r="Q59" s="175"/>
      <c r="R59" s="174"/>
      <c r="S59" s="175"/>
      <c r="T59" s="174"/>
      <c r="U59" s="176"/>
      <c r="V59" s="174"/>
      <c r="W59" s="176"/>
      <c r="X59" s="21"/>
      <c r="Y59" s="21"/>
    </row>
    <row r="60" spans="2:25" ht="20.25" customHeight="1">
      <c r="B60" s="274">
        <v>2016</v>
      </c>
      <c r="C60" s="304" t="s">
        <v>2</v>
      </c>
      <c r="D60" s="125">
        <v>16777322.73478649</v>
      </c>
      <c r="E60" s="125">
        <v>1218789.850207054</v>
      </c>
      <c r="F60" s="126">
        <v>0.07264507391754388</v>
      </c>
      <c r="G60" s="127">
        <v>15558532.884579439</v>
      </c>
      <c r="H60" s="128">
        <v>0.9273549260824562</v>
      </c>
      <c r="P60" s="174"/>
      <c r="Q60" s="175"/>
      <c r="R60" s="174"/>
      <c r="S60" s="175"/>
      <c r="T60" s="174"/>
      <c r="U60" s="176"/>
      <c r="V60" s="174"/>
      <c r="W60" s="176"/>
      <c r="X60" s="21"/>
      <c r="Y60" s="21"/>
    </row>
    <row r="61" spans="2:25" ht="20.25" customHeight="1">
      <c r="B61" s="372">
        <v>2017</v>
      </c>
      <c r="C61" s="117" t="s">
        <v>2</v>
      </c>
      <c r="D61" s="125">
        <v>14183772.944992675</v>
      </c>
      <c r="E61" s="125">
        <v>1135898.160912108</v>
      </c>
      <c r="F61" s="126">
        <f>E61/D61</f>
        <v>0.08008434464633166</v>
      </c>
      <c r="G61" s="125">
        <f>D61-E61</f>
        <v>13047874.784080567</v>
      </c>
      <c r="H61" s="126">
        <f>G61/D61</f>
        <v>0.9199156553536684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2:8" ht="20.25" customHeight="1">
      <c r="B62" s="372"/>
      <c r="C62" s="229" t="s">
        <v>81</v>
      </c>
      <c r="D62" s="118">
        <v>11233709.163197102</v>
      </c>
      <c r="E62" s="118">
        <v>943255.1640398664</v>
      </c>
      <c r="F62" s="119">
        <f aca="true" t="shared" si="0" ref="F62:F68">E62/D62</f>
        <v>0.08396649319799704</v>
      </c>
      <c r="G62" s="118">
        <f aca="true" t="shared" si="1" ref="G62:G68">D62-E62</f>
        <v>10290453.999157235</v>
      </c>
      <c r="H62" s="119">
        <f aca="true" t="shared" si="2" ref="H62:H68">G62/D62</f>
        <v>0.9160335068020029</v>
      </c>
    </row>
    <row r="63" spans="2:8" ht="20.25" customHeight="1">
      <c r="B63" s="372"/>
      <c r="C63" s="229" t="s">
        <v>9</v>
      </c>
      <c r="D63" s="118">
        <v>2950063.781795529</v>
      </c>
      <c r="E63" s="118">
        <v>192642.99687224746</v>
      </c>
      <c r="F63" s="119">
        <f t="shared" si="0"/>
        <v>0.06530129892818692</v>
      </c>
      <c r="G63" s="118">
        <f t="shared" si="1"/>
        <v>2757420.7849232815</v>
      </c>
      <c r="H63" s="119">
        <f t="shared" si="2"/>
        <v>0.934698701071813</v>
      </c>
    </row>
    <row r="64" spans="2:8" ht="20.25" customHeight="1">
      <c r="B64" s="372"/>
      <c r="C64" s="121" t="s">
        <v>10</v>
      </c>
      <c r="D64" s="118">
        <v>2450668.0122322706</v>
      </c>
      <c r="E64" s="118">
        <v>305669.5070171363</v>
      </c>
      <c r="F64" s="119">
        <f t="shared" si="0"/>
        <v>0.12472905570702224</v>
      </c>
      <c r="G64" s="118">
        <f t="shared" si="1"/>
        <v>2144998.5052151345</v>
      </c>
      <c r="H64" s="119">
        <f t="shared" si="2"/>
        <v>0.8752709442929779</v>
      </c>
    </row>
    <row r="65" spans="2:8" ht="20.25" customHeight="1">
      <c r="B65" s="372"/>
      <c r="C65" s="121" t="s">
        <v>11</v>
      </c>
      <c r="D65" s="118">
        <v>2330578.3670849456</v>
      </c>
      <c r="E65" s="118">
        <v>123241.10997755412</v>
      </c>
      <c r="F65" s="119">
        <f t="shared" si="0"/>
        <v>0.052880054032125236</v>
      </c>
      <c r="G65" s="118">
        <f t="shared" si="1"/>
        <v>2207337.2571073915</v>
      </c>
      <c r="H65" s="119">
        <f t="shared" si="2"/>
        <v>0.9471199459678747</v>
      </c>
    </row>
    <row r="66" spans="2:8" ht="20.25" customHeight="1">
      <c r="B66" s="372"/>
      <c r="C66" s="121" t="s">
        <v>12</v>
      </c>
      <c r="D66" s="118">
        <v>516355.2390217619</v>
      </c>
      <c r="E66" s="118">
        <v>81942.68756181252</v>
      </c>
      <c r="F66" s="119">
        <f t="shared" si="0"/>
        <v>0.15869440526458767</v>
      </c>
      <c r="G66" s="118">
        <f t="shared" si="1"/>
        <v>434412.5514599494</v>
      </c>
      <c r="H66" s="119">
        <f t="shared" si="2"/>
        <v>0.8413055947354123</v>
      </c>
    </row>
    <row r="67" spans="2:8" ht="20.25" customHeight="1">
      <c r="B67" s="372"/>
      <c r="C67" s="121" t="s">
        <v>13</v>
      </c>
      <c r="D67" s="118">
        <v>279264.02679620933</v>
      </c>
      <c r="E67" s="118">
        <v>29383.990885476866</v>
      </c>
      <c r="F67" s="119">
        <f t="shared" si="0"/>
        <v>0.10521939120687247</v>
      </c>
      <c r="G67" s="118">
        <f t="shared" si="1"/>
        <v>249880.03591073246</v>
      </c>
      <c r="H67" s="119">
        <f t="shared" si="2"/>
        <v>0.8947806087931275</v>
      </c>
    </row>
    <row r="68" spans="2:8" ht="15">
      <c r="B68" s="372"/>
      <c r="C68" s="121" t="s">
        <v>14</v>
      </c>
      <c r="D68" s="122">
        <v>258504.76042780097</v>
      </c>
      <c r="E68" s="122">
        <v>24104.00426987403</v>
      </c>
      <c r="F68" s="123">
        <f t="shared" si="0"/>
        <v>0.09324394734543448</v>
      </c>
      <c r="G68" s="122">
        <f t="shared" si="1"/>
        <v>234400.75615792692</v>
      </c>
      <c r="H68" s="123">
        <f t="shared" si="2"/>
        <v>0.9067560526545655</v>
      </c>
    </row>
    <row r="69" spans="2:6" ht="15">
      <c r="B69" s="12" t="s">
        <v>132</v>
      </c>
      <c r="C69" s="28"/>
      <c r="D69" s="29"/>
      <c r="E69" s="30"/>
      <c r="F69" s="27"/>
    </row>
    <row r="70" spans="2:6" ht="15">
      <c r="B70" s="18"/>
      <c r="C70" s="28"/>
      <c r="D70" s="29"/>
      <c r="E70" s="30"/>
      <c r="F70" s="27"/>
    </row>
    <row r="71" spans="2:6" ht="15">
      <c r="B71" s="18"/>
      <c r="C71" s="28"/>
      <c r="D71" s="29"/>
      <c r="E71" s="30"/>
      <c r="F71" s="27"/>
    </row>
    <row r="72" spans="1:10" ht="15" customHeight="1">
      <c r="A72" s="371" t="s">
        <v>213</v>
      </c>
      <c r="B72" s="371"/>
      <c r="C72" s="371"/>
      <c r="D72" s="371"/>
      <c r="E72" s="371"/>
      <c r="F72" s="371"/>
      <c r="G72" s="371"/>
      <c r="H72" s="371"/>
      <c r="I72" s="371"/>
      <c r="J72" s="371"/>
    </row>
    <row r="74" spans="2:9" ht="18.75" customHeight="1">
      <c r="B74" s="373" t="s">
        <v>34</v>
      </c>
      <c r="C74" s="364" t="s">
        <v>73</v>
      </c>
      <c r="D74" s="360" t="s">
        <v>6</v>
      </c>
      <c r="E74" s="361"/>
      <c r="F74" s="360" t="s">
        <v>7</v>
      </c>
      <c r="G74" s="361"/>
      <c r="H74" s="360" t="s">
        <v>1</v>
      </c>
      <c r="I74" s="361"/>
    </row>
    <row r="75" spans="2:9" ht="18.75" customHeight="1">
      <c r="B75" s="374"/>
      <c r="C75" s="346"/>
      <c r="D75" s="50" t="s">
        <v>4</v>
      </c>
      <c r="E75" s="50" t="s">
        <v>3</v>
      </c>
      <c r="F75" s="50" t="s">
        <v>4</v>
      </c>
      <c r="G75" s="50" t="s">
        <v>3</v>
      </c>
      <c r="H75" s="50" t="s">
        <v>4</v>
      </c>
      <c r="I75" s="50" t="s">
        <v>3</v>
      </c>
    </row>
    <row r="76" spans="2:9" ht="18.75" customHeight="1">
      <c r="B76" s="307">
        <v>2015</v>
      </c>
      <c r="C76" s="304" t="s">
        <v>2</v>
      </c>
      <c r="D76" s="329">
        <v>4348631</v>
      </c>
      <c r="E76" s="330">
        <v>0.9998</v>
      </c>
      <c r="F76" s="331">
        <v>998</v>
      </c>
      <c r="G76" s="330">
        <v>0.0002</v>
      </c>
      <c r="H76" s="329">
        <v>4349628</v>
      </c>
      <c r="I76" s="330">
        <v>1</v>
      </c>
    </row>
    <row r="77" spans="2:9" ht="18.75" customHeight="1">
      <c r="B77" s="307">
        <v>2016</v>
      </c>
      <c r="C77" s="304" t="s">
        <v>2</v>
      </c>
      <c r="D77" s="326">
        <v>4364507.127640491</v>
      </c>
      <c r="E77" s="323">
        <v>0.9997652367307621</v>
      </c>
      <c r="F77" s="275">
        <v>1024.866562922139</v>
      </c>
      <c r="G77" s="324">
        <v>0.000234763269237968</v>
      </c>
      <c r="H77" s="328">
        <v>4365531.99420341</v>
      </c>
      <c r="I77" s="325">
        <v>1</v>
      </c>
    </row>
    <row r="78" spans="2:9" ht="20.25" customHeight="1">
      <c r="B78" s="372">
        <v>2017</v>
      </c>
      <c r="C78" s="117" t="s">
        <v>2</v>
      </c>
      <c r="D78" s="215">
        <v>4495912.670306602</v>
      </c>
      <c r="E78" s="182">
        <v>0.9907606883111062</v>
      </c>
      <c r="F78" s="181">
        <v>41926.51058634588</v>
      </c>
      <c r="G78" s="126">
        <v>0.009239311688894112</v>
      </c>
      <c r="H78" s="215">
        <v>4537839.180892946</v>
      </c>
      <c r="I78" s="133">
        <v>1</v>
      </c>
    </row>
    <row r="79" spans="2:9" ht="20.25" customHeight="1">
      <c r="B79" s="372"/>
      <c r="C79" s="229" t="s">
        <v>81</v>
      </c>
      <c r="D79" s="56">
        <v>3166506.8008353673</v>
      </c>
      <c r="E79" s="183">
        <v>0.9987308961619363</v>
      </c>
      <c r="F79" s="275">
        <v>4023.732468514187</v>
      </c>
      <c r="G79" s="119">
        <v>0.001269103838063726</v>
      </c>
      <c r="H79" s="56">
        <v>3170530.533303881</v>
      </c>
      <c r="I79" s="313">
        <v>1</v>
      </c>
    </row>
    <row r="80" spans="2:9" ht="20.25" customHeight="1">
      <c r="B80" s="372"/>
      <c r="C80" s="229" t="s">
        <v>9</v>
      </c>
      <c r="D80" s="56">
        <v>1329405.8694712317</v>
      </c>
      <c r="E80" s="183">
        <v>0.972279281503363</v>
      </c>
      <c r="F80" s="275">
        <v>37902.77811783159</v>
      </c>
      <c r="G80" s="119">
        <v>0.027720718496635287</v>
      </c>
      <c r="H80" s="56">
        <v>1367308.6475890656</v>
      </c>
      <c r="I80" s="313">
        <v>1</v>
      </c>
    </row>
    <row r="81" spans="2:9" ht="20.25" customHeight="1">
      <c r="B81" s="372"/>
      <c r="C81" s="121" t="s">
        <v>10</v>
      </c>
      <c r="D81" s="56">
        <v>562572.9338652381</v>
      </c>
      <c r="E81" s="183">
        <v>1</v>
      </c>
      <c r="F81" s="275" t="s">
        <v>33</v>
      </c>
      <c r="G81" s="119" t="s">
        <v>33</v>
      </c>
      <c r="H81" s="56">
        <v>562572.9338652381</v>
      </c>
      <c r="I81" s="313">
        <v>1</v>
      </c>
    </row>
    <row r="82" spans="2:9" ht="20.25" customHeight="1">
      <c r="B82" s="372"/>
      <c r="C82" s="121" t="s">
        <v>11</v>
      </c>
      <c r="D82" s="56">
        <v>677528.0757420469</v>
      </c>
      <c r="E82" s="183">
        <v>0.999439162856508</v>
      </c>
      <c r="F82" s="275">
        <v>380.19613875116147</v>
      </c>
      <c r="G82" s="119">
        <v>0.0005608371434919063</v>
      </c>
      <c r="H82" s="56">
        <v>677908.2718807982</v>
      </c>
      <c r="I82" s="313">
        <v>1</v>
      </c>
    </row>
    <row r="83" spans="2:9" ht="20.25" customHeight="1">
      <c r="B83" s="372"/>
      <c r="C83" s="121" t="s">
        <v>12</v>
      </c>
      <c r="D83" s="56">
        <v>110100.78463419809</v>
      </c>
      <c r="E83" s="183">
        <v>1</v>
      </c>
      <c r="F83" s="275" t="s">
        <v>33</v>
      </c>
      <c r="G83" s="119" t="s">
        <v>33</v>
      </c>
      <c r="H83" s="56">
        <v>110100.78463419809</v>
      </c>
      <c r="I83" s="313">
        <v>1</v>
      </c>
    </row>
    <row r="84" spans="2:9" ht="20.25" customHeight="1">
      <c r="B84" s="372"/>
      <c r="C84" s="121" t="s">
        <v>13</v>
      </c>
      <c r="D84" s="56">
        <v>66482.92376137676</v>
      </c>
      <c r="E84" s="183">
        <v>1</v>
      </c>
      <c r="F84" s="275" t="s">
        <v>33</v>
      </c>
      <c r="G84" s="119" t="s">
        <v>33</v>
      </c>
      <c r="H84" s="56">
        <v>66482.92376137676</v>
      </c>
      <c r="I84" s="313">
        <v>1</v>
      </c>
    </row>
    <row r="85" spans="2:9" ht="20.25" customHeight="1">
      <c r="B85" s="372"/>
      <c r="C85" s="121" t="s">
        <v>14</v>
      </c>
      <c r="D85" s="56">
        <v>75553.25352024686</v>
      </c>
      <c r="E85" s="183">
        <v>0.9992507066689444</v>
      </c>
      <c r="F85" s="275">
        <v>56.65399946625896</v>
      </c>
      <c r="G85" s="119">
        <v>0.0007492933310556961</v>
      </c>
      <c r="H85" s="56">
        <v>75609.9075197131</v>
      </c>
      <c r="I85" s="313">
        <v>1</v>
      </c>
    </row>
    <row r="86" spans="2:9" ht="15">
      <c r="B86" s="12" t="s">
        <v>145</v>
      </c>
      <c r="C86" s="51"/>
      <c r="D86" s="52"/>
      <c r="E86" s="51"/>
      <c r="F86" s="52"/>
      <c r="G86" s="51"/>
      <c r="H86" s="52"/>
      <c r="I86" s="31"/>
    </row>
    <row r="88" ht="15">
      <c r="B88" s="18"/>
    </row>
    <row r="89" spans="1:10" ht="15" customHeight="1">
      <c r="A89" s="370" t="s">
        <v>214</v>
      </c>
      <c r="B89" s="370"/>
      <c r="C89" s="370"/>
      <c r="D89" s="370"/>
      <c r="E89" s="370"/>
      <c r="F89" s="370"/>
      <c r="G89" s="370"/>
      <c r="H89" s="370"/>
      <c r="I89" s="370"/>
      <c r="J89" s="370"/>
    </row>
    <row r="91" spans="2:4" ht="31.5" customHeight="1">
      <c r="B91" s="32" t="s">
        <v>34</v>
      </c>
      <c r="C91" s="32" t="s">
        <v>73</v>
      </c>
      <c r="D91" s="32" t="s">
        <v>28</v>
      </c>
    </row>
    <row r="92" spans="2:4" ht="21.75" customHeight="1">
      <c r="B92" s="262">
        <v>2010</v>
      </c>
      <c r="C92" s="304" t="s">
        <v>2</v>
      </c>
      <c r="D92" s="34">
        <v>0.854</v>
      </c>
    </row>
    <row r="93" spans="2:4" ht="21.75" customHeight="1">
      <c r="B93" s="262">
        <v>2011</v>
      </c>
      <c r="C93" s="304" t="s">
        <v>2</v>
      </c>
      <c r="D93" s="34">
        <v>0.8632</v>
      </c>
    </row>
    <row r="94" spans="2:4" ht="21.75" customHeight="1">
      <c r="B94" s="262">
        <v>2012</v>
      </c>
      <c r="C94" s="304" t="s">
        <v>2</v>
      </c>
      <c r="D94" s="34">
        <v>0.7943</v>
      </c>
    </row>
    <row r="95" spans="2:4" ht="21.75" customHeight="1">
      <c r="B95" s="262">
        <v>2013</v>
      </c>
      <c r="C95" s="304" t="s">
        <v>2</v>
      </c>
      <c r="D95" s="34">
        <v>0.8852</v>
      </c>
    </row>
    <row r="96" spans="2:4" ht="21.75" customHeight="1">
      <c r="B96" s="262">
        <v>2014</v>
      </c>
      <c r="C96" s="304" t="s">
        <v>2</v>
      </c>
      <c r="D96" s="34">
        <v>0.8944</v>
      </c>
    </row>
    <row r="97" spans="2:4" ht="21.75" customHeight="1">
      <c r="B97" s="262">
        <v>2015</v>
      </c>
      <c r="C97" s="304" t="s">
        <v>2</v>
      </c>
      <c r="D97" s="314">
        <v>0.9078</v>
      </c>
    </row>
    <row r="98" spans="2:4" ht="21.75" customHeight="1">
      <c r="B98" s="211">
        <v>2016</v>
      </c>
      <c r="C98" s="117" t="s">
        <v>2</v>
      </c>
      <c r="D98" s="315">
        <v>0.915088467285103</v>
      </c>
    </row>
    <row r="99" spans="2:4" ht="21.75" customHeight="1">
      <c r="B99" s="211">
        <v>2017</v>
      </c>
      <c r="C99" s="117" t="s">
        <v>2</v>
      </c>
      <c r="D99" s="315">
        <v>0.9144344817161961</v>
      </c>
    </row>
    <row r="100" spans="2:4" ht="15">
      <c r="B100" s="12" t="s">
        <v>127</v>
      </c>
      <c r="C100" s="52"/>
      <c r="D100" s="54"/>
    </row>
    <row r="101" ht="15">
      <c r="B101" s="12" t="s">
        <v>95</v>
      </c>
    </row>
    <row r="104" spans="1:10" ht="15" customHeight="1">
      <c r="A104" s="366" t="s">
        <v>215</v>
      </c>
      <c r="B104" s="366"/>
      <c r="C104" s="366"/>
      <c r="D104" s="366"/>
      <c r="E104" s="366"/>
      <c r="F104" s="366"/>
      <c r="G104" s="366"/>
      <c r="H104" s="366"/>
      <c r="I104" s="366"/>
      <c r="J104" s="366"/>
    </row>
    <row r="105" spans="1:1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2:26" ht="21" customHeight="1">
      <c r="B106" s="364" t="s">
        <v>72</v>
      </c>
      <c r="C106" s="364" t="s">
        <v>50</v>
      </c>
      <c r="D106" s="364"/>
      <c r="E106" s="364" t="s">
        <v>46</v>
      </c>
      <c r="F106" s="364"/>
      <c r="G106" s="364" t="s">
        <v>70</v>
      </c>
      <c r="H106" s="364"/>
      <c r="I106" s="364" t="s">
        <v>133</v>
      </c>
      <c r="J106" s="364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2:26" ht="21" customHeight="1">
      <c r="B107" s="364"/>
      <c r="C107" s="42" t="s">
        <v>4</v>
      </c>
      <c r="D107" s="42" t="s">
        <v>3</v>
      </c>
      <c r="E107" s="42" t="s">
        <v>4</v>
      </c>
      <c r="F107" s="42" t="s">
        <v>3</v>
      </c>
      <c r="G107" s="42" t="s">
        <v>4</v>
      </c>
      <c r="H107" s="42" t="s">
        <v>3</v>
      </c>
      <c r="I107" s="263" t="s">
        <v>4</v>
      </c>
      <c r="J107" s="263" t="s">
        <v>3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2:26" ht="29.25" customHeight="1">
      <c r="B108" s="55" t="s">
        <v>0</v>
      </c>
      <c r="C108" s="56">
        <v>126607.72753392682</v>
      </c>
      <c r="D108" s="57">
        <v>0.03208603440095039</v>
      </c>
      <c r="E108" s="228">
        <v>157948.3865781554</v>
      </c>
      <c r="F108" s="185">
        <v>0.043266459686683995</v>
      </c>
      <c r="G108" s="228">
        <v>133994.70429305415</v>
      </c>
      <c r="H108" s="185">
        <v>0.034713342430769456</v>
      </c>
      <c r="I108" s="228">
        <v>135231.6450781528</v>
      </c>
      <c r="J108" s="185">
        <v>0.033451297658678505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2:26" ht="29.25" customHeight="1">
      <c r="B109" s="55" t="s">
        <v>15</v>
      </c>
      <c r="C109" s="56">
        <v>262733.921856587</v>
      </c>
      <c r="D109" s="57">
        <v>0.0665843216617885</v>
      </c>
      <c r="E109" s="228">
        <v>162365.88146545336</v>
      </c>
      <c r="F109" s="185">
        <v>0.04447653450035002</v>
      </c>
      <c r="G109" s="228">
        <v>165650.282894801</v>
      </c>
      <c r="H109" s="185">
        <v>0.04291419593198904</v>
      </c>
      <c r="I109" s="228">
        <v>143836.46910679623</v>
      </c>
      <c r="J109" s="185">
        <v>0.035579812250927614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2:26" ht="29.25" customHeight="1">
      <c r="B110" s="55" t="s">
        <v>16</v>
      </c>
      <c r="C110" s="56">
        <v>3227767.225565717</v>
      </c>
      <c r="D110" s="57">
        <v>0.8180089182155911</v>
      </c>
      <c r="E110" s="228">
        <v>3108481.4900016347</v>
      </c>
      <c r="F110" s="185">
        <v>0.8514996068504304</v>
      </c>
      <c r="G110" s="228">
        <v>3331426.6845649304</v>
      </c>
      <c r="H110" s="185">
        <v>0.8630561625135812</v>
      </c>
      <c r="I110" s="228">
        <v>3505865.106955659</v>
      </c>
      <c r="J110" s="185">
        <v>0.8672211092024559</v>
      </c>
      <c r="K110" s="216"/>
      <c r="L110" s="216"/>
      <c r="M110" s="216"/>
      <c r="N110" s="216"/>
      <c r="O110" s="216"/>
      <c r="P110" s="216"/>
      <c r="Q110" s="216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2:26" ht="29.25" customHeight="1">
      <c r="B111" s="55" t="s">
        <v>97</v>
      </c>
      <c r="C111" s="56">
        <v>328773.808825268</v>
      </c>
      <c r="D111" s="57">
        <v>0.08332072572167626</v>
      </c>
      <c r="E111" s="228">
        <v>221800.7483928664</v>
      </c>
      <c r="F111" s="185">
        <v>0.06075739896252612</v>
      </c>
      <c r="G111" s="228">
        <v>228962.96940245535</v>
      </c>
      <c r="H111" s="185">
        <v>0.05931629912366039</v>
      </c>
      <c r="I111" s="228">
        <v>257709.50255860054</v>
      </c>
      <c r="J111" s="185">
        <v>0.06374778088793971</v>
      </c>
      <c r="K111" s="21"/>
      <c r="L111" s="217"/>
      <c r="M111" s="21"/>
      <c r="N111" s="217"/>
      <c r="O111" s="21"/>
      <c r="P111" s="217"/>
      <c r="Q111" s="21"/>
      <c r="R111" s="217"/>
      <c r="S111" s="21"/>
      <c r="T111" s="217"/>
      <c r="U111" s="21"/>
      <c r="V111" s="217"/>
      <c r="W111" s="21"/>
      <c r="X111" s="21"/>
      <c r="Y111" s="21"/>
      <c r="Z111" s="21"/>
    </row>
    <row r="112" spans="2:26" ht="15">
      <c r="B112" s="12" t="s">
        <v>131</v>
      </c>
      <c r="C112" s="28"/>
      <c r="D112" s="29"/>
      <c r="J112" s="21"/>
      <c r="K112" s="216"/>
      <c r="L112" s="216"/>
      <c r="M112" s="216"/>
      <c r="N112" s="216"/>
      <c r="O112" s="216"/>
      <c r="P112" s="216"/>
      <c r="Q112" s="216"/>
      <c r="R112" s="216"/>
      <c r="S112" s="21"/>
      <c r="T112" s="21"/>
      <c r="U112" s="21"/>
      <c r="V112" s="21"/>
      <c r="W112" s="21"/>
      <c r="X112" s="21"/>
      <c r="Y112" s="21"/>
      <c r="Z112" s="21"/>
    </row>
    <row r="113" spans="2:26" ht="15">
      <c r="B113" s="234" t="s">
        <v>95</v>
      </c>
      <c r="C113" s="28"/>
      <c r="D113" s="29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2:26" ht="15">
      <c r="B114" s="234"/>
      <c r="C114" s="28"/>
      <c r="D114" s="29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2:26" ht="15">
      <c r="B115" s="18"/>
      <c r="C115" s="28"/>
      <c r="D115" s="29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10" ht="15" customHeight="1">
      <c r="A116" s="370" t="s">
        <v>216</v>
      </c>
      <c r="B116" s="370"/>
      <c r="C116" s="370"/>
      <c r="D116" s="370"/>
      <c r="E116" s="370"/>
      <c r="F116" s="370"/>
      <c r="G116" s="370"/>
      <c r="H116" s="370"/>
      <c r="I116" s="370"/>
      <c r="J116" s="370"/>
    </row>
    <row r="117" spans="2:6" ht="15">
      <c r="B117" s="28"/>
      <c r="C117" s="28"/>
      <c r="D117" s="29"/>
      <c r="E117" s="30"/>
      <c r="F117" s="31"/>
    </row>
    <row r="118" spans="2:10" ht="45" customHeight="1">
      <c r="B118" s="364" t="s">
        <v>34</v>
      </c>
      <c r="C118" s="364" t="s">
        <v>73</v>
      </c>
      <c r="D118" s="373" t="s">
        <v>25</v>
      </c>
      <c r="E118" s="360" t="s">
        <v>49</v>
      </c>
      <c r="F118" s="361"/>
      <c r="G118" s="360" t="s">
        <v>48</v>
      </c>
      <c r="H118" s="361"/>
      <c r="I118" s="360" t="s">
        <v>47</v>
      </c>
      <c r="J118" s="361"/>
    </row>
    <row r="119" spans="2:10" ht="15" customHeight="1">
      <c r="B119" s="364"/>
      <c r="C119" s="364"/>
      <c r="D119" s="375"/>
      <c r="E119" s="32" t="s">
        <v>4</v>
      </c>
      <c r="F119" s="32" t="s">
        <v>3</v>
      </c>
      <c r="G119" s="60" t="s">
        <v>4</v>
      </c>
      <c r="H119" s="60" t="s">
        <v>3</v>
      </c>
      <c r="I119" s="60" t="s">
        <v>4</v>
      </c>
      <c r="J119" s="60" t="s">
        <v>3</v>
      </c>
    </row>
    <row r="120" spans="2:10" ht="21.75" customHeight="1">
      <c r="B120" s="268">
        <v>2015</v>
      </c>
      <c r="C120" s="117" t="s">
        <v>2</v>
      </c>
      <c r="D120" s="254">
        <v>23909141.16477465</v>
      </c>
      <c r="E120" s="254">
        <v>4468072.279515836</v>
      </c>
      <c r="F120" s="195">
        <v>0.18687715500624713</v>
      </c>
      <c r="G120" s="254">
        <v>19105262.599942848</v>
      </c>
      <c r="H120" s="132">
        <v>0.7990777447117441</v>
      </c>
      <c r="I120" s="254">
        <v>335806.28531596536</v>
      </c>
      <c r="J120" s="132">
        <v>0.01404510028200883</v>
      </c>
    </row>
    <row r="121" spans="2:10" ht="21.75" customHeight="1">
      <c r="B121" s="268">
        <v>2016</v>
      </c>
      <c r="C121" s="117" t="s">
        <v>2</v>
      </c>
      <c r="D121" s="254">
        <v>24963535.1522719</v>
      </c>
      <c r="E121" s="254">
        <v>3007007.9313694686</v>
      </c>
      <c r="F121" s="195">
        <v>0.1204560136626244</v>
      </c>
      <c r="G121" s="254">
        <v>21256087.9757157</v>
      </c>
      <c r="H121" s="132">
        <v>0.8514854905788939</v>
      </c>
      <c r="I121" s="254">
        <v>700439.245186733</v>
      </c>
      <c r="J121" s="132">
        <v>0.028058495758481822</v>
      </c>
    </row>
    <row r="122" spans="2:10" ht="21.75" customHeight="1">
      <c r="B122" s="376">
        <v>2017</v>
      </c>
      <c r="C122" s="117" t="s">
        <v>2</v>
      </c>
      <c r="D122" s="254">
        <v>25328077.699783463</v>
      </c>
      <c r="E122" s="254">
        <f>D122-SUM(G122,I122)</f>
        <v>2568430.791756563</v>
      </c>
      <c r="F122" s="276">
        <f>E122/D122</f>
        <v>0.10140646369615808</v>
      </c>
      <c r="G122" s="254">
        <v>21800946.655463208</v>
      </c>
      <c r="H122" s="276">
        <f>G122/D122</f>
        <v>0.8607422526838502</v>
      </c>
      <c r="I122" s="254">
        <v>958700.2525636927</v>
      </c>
      <c r="J122" s="276">
        <f>I122/D122</f>
        <v>0.03785128361999177</v>
      </c>
    </row>
    <row r="123" spans="2:10" ht="21.75" customHeight="1">
      <c r="B123" s="376"/>
      <c r="C123" s="229" t="s">
        <v>81</v>
      </c>
      <c r="D123" s="255">
        <v>19060054.88410924</v>
      </c>
      <c r="E123" s="255">
        <f aca="true" t="shared" si="3" ref="E123:E129">D123-SUM(G123,I123)</f>
        <v>1431653.4274789616</v>
      </c>
      <c r="F123" s="134">
        <f aca="true" t="shared" si="4" ref="F123:F129">E123/D123</f>
        <v>0.0751127652141527</v>
      </c>
      <c r="G123" s="255">
        <v>16805681.18817076</v>
      </c>
      <c r="H123" s="134">
        <f aca="true" t="shared" si="5" ref="H123:H129">G123/D123</f>
        <v>0.8817226020782345</v>
      </c>
      <c r="I123" s="255">
        <v>822720.2684595189</v>
      </c>
      <c r="J123" s="134">
        <f aca="true" t="shared" si="6" ref="J123:J129">I123/D123</f>
        <v>0.04316463270761291</v>
      </c>
    </row>
    <row r="124" spans="2:10" ht="21.75" customHeight="1">
      <c r="B124" s="376"/>
      <c r="C124" s="229" t="s">
        <v>9</v>
      </c>
      <c r="D124" s="255">
        <v>6268022.815674271</v>
      </c>
      <c r="E124" s="255">
        <f t="shared" si="3"/>
        <v>1136777.3642778536</v>
      </c>
      <c r="F124" s="134">
        <f t="shared" si="4"/>
        <v>0.18136139540448798</v>
      </c>
      <c r="G124" s="255">
        <v>4995265.467292246</v>
      </c>
      <c r="H124" s="134">
        <f t="shared" si="5"/>
        <v>0.7969443657417334</v>
      </c>
      <c r="I124" s="255">
        <v>135979.98410417122</v>
      </c>
      <c r="J124" s="134">
        <f t="shared" si="6"/>
        <v>0.021694238853778552</v>
      </c>
    </row>
    <row r="125" spans="2:10" ht="21.75" customHeight="1">
      <c r="B125" s="376"/>
      <c r="C125" s="121" t="s">
        <v>10</v>
      </c>
      <c r="D125" s="255">
        <v>4045307.996930153</v>
      </c>
      <c r="E125" s="255">
        <f t="shared" si="3"/>
        <v>657566.0754930619</v>
      </c>
      <c r="F125" s="134">
        <f t="shared" si="4"/>
        <v>0.16255031161831596</v>
      </c>
      <c r="G125" s="255">
        <v>3186161.516471384</v>
      </c>
      <c r="H125" s="134">
        <f t="shared" si="5"/>
        <v>0.7876190190930465</v>
      </c>
      <c r="I125" s="255">
        <v>201580.40496570704</v>
      </c>
      <c r="J125" s="134">
        <f t="shared" si="6"/>
        <v>0.0498306692886375</v>
      </c>
    </row>
    <row r="126" spans="2:10" ht="21.75" customHeight="1">
      <c r="B126" s="376"/>
      <c r="C126" s="121" t="s">
        <v>11</v>
      </c>
      <c r="D126" s="255">
        <v>3452596.235330737</v>
      </c>
      <c r="E126" s="255">
        <f t="shared" si="3"/>
        <v>180100.14619734092</v>
      </c>
      <c r="F126" s="134">
        <f t="shared" si="4"/>
        <v>0.05216368608479597</v>
      </c>
      <c r="G126" s="255">
        <v>3179055.8250790443</v>
      </c>
      <c r="H126" s="134">
        <f t="shared" si="5"/>
        <v>0.9207725457577319</v>
      </c>
      <c r="I126" s="255">
        <v>93440.26405435211</v>
      </c>
      <c r="J126" s="134">
        <f t="shared" si="6"/>
        <v>0.027063768157472117</v>
      </c>
    </row>
    <row r="127" spans="2:10" ht="21.75" customHeight="1">
      <c r="B127" s="376"/>
      <c r="C127" s="121" t="s">
        <v>12</v>
      </c>
      <c r="D127" s="255">
        <v>929664.3593964202</v>
      </c>
      <c r="E127" s="255">
        <f t="shared" si="3"/>
        <v>54373.75117511861</v>
      </c>
      <c r="F127" s="134">
        <f t="shared" si="4"/>
        <v>0.058487507481109084</v>
      </c>
      <c r="G127" s="255">
        <v>803149.2565207831</v>
      </c>
      <c r="H127" s="134">
        <f t="shared" si="5"/>
        <v>0.8639131406975993</v>
      </c>
      <c r="I127" s="255">
        <v>72141.3517005185</v>
      </c>
      <c r="J127" s="134">
        <f t="shared" si="6"/>
        <v>0.07759935182129162</v>
      </c>
    </row>
    <row r="128" spans="2:10" ht="21.75" customHeight="1">
      <c r="B128" s="376"/>
      <c r="C128" s="121" t="s">
        <v>13</v>
      </c>
      <c r="D128" s="255">
        <v>469879.50760525244</v>
      </c>
      <c r="E128" s="255">
        <f t="shared" si="3"/>
        <v>15030.168555747543</v>
      </c>
      <c r="F128" s="134">
        <f t="shared" si="4"/>
        <v>0.03198728251067813</v>
      </c>
      <c r="G128" s="255">
        <v>409958.4010530523</v>
      </c>
      <c r="H128" s="134">
        <f t="shared" si="5"/>
        <v>0.8724755909071478</v>
      </c>
      <c r="I128" s="255">
        <v>44890.93799645261</v>
      </c>
      <c r="J128" s="134">
        <f t="shared" si="6"/>
        <v>0.09553712658217403</v>
      </c>
    </row>
    <row r="129" spans="2:10" ht="21.75" customHeight="1">
      <c r="B129" s="376"/>
      <c r="C129" s="121" t="s">
        <v>14</v>
      </c>
      <c r="D129" s="255">
        <v>432695.0749119062</v>
      </c>
      <c r="E129" s="255">
        <f t="shared" si="3"/>
        <v>15787.64793424483</v>
      </c>
      <c r="F129" s="134">
        <f t="shared" si="4"/>
        <v>0.03648677521337419</v>
      </c>
      <c r="G129" s="255">
        <v>403338.0396454088</v>
      </c>
      <c r="H129" s="134">
        <f t="shared" si="5"/>
        <v>0.9321530635113554</v>
      </c>
      <c r="I129" s="255">
        <v>13569.387332252598</v>
      </c>
      <c r="J129" s="134">
        <f t="shared" si="6"/>
        <v>0.03136016127527043</v>
      </c>
    </row>
    <row r="130" spans="2:11" ht="15">
      <c r="B130" s="12" t="s">
        <v>132</v>
      </c>
      <c r="C130" s="28"/>
      <c r="D130" s="29"/>
      <c r="E130" s="27"/>
      <c r="K130" s="48"/>
    </row>
    <row r="131" spans="2:11" ht="15">
      <c r="B131" s="12" t="s">
        <v>95</v>
      </c>
      <c r="C131" s="28"/>
      <c r="D131" s="29"/>
      <c r="E131" s="27"/>
      <c r="K131" s="48"/>
    </row>
    <row r="132" spans="2:11" ht="15">
      <c r="B132" s="12"/>
      <c r="C132" s="28"/>
      <c r="D132" s="29"/>
      <c r="E132" s="30"/>
      <c r="F132" s="27"/>
      <c r="K132" s="48"/>
    </row>
    <row r="133" ht="15">
      <c r="J133" s="48"/>
    </row>
    <row r="134" spans="1:10" ht="15" customHeight="1">
      <c r="A134" s="370" t="s">
        <v>217</v>
      </c>
      <c r="B134" s="370"/>
      <c r="C134" s="370"/>
      <c r="D134" s="370"/>
      <c r="E134" s="370"/>
      <c r="F134" s="370"/>
      <c r="G134" s="370"/>
      <c r="H134" s="370"/>
      <c r="I134" s="370"/>
      <c r="J134" s="370"/>
    </row>
    <row r="135" spans="1:1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2:10" ht="20.25" customHeight="1">
      <c r="B136" s="364" t="s">
        <v>72</v>
      </c>
      <c r="C136" s="364" t="s">
        <v>50</v>
      </c>
      <c r="D136" s="364"/>
      <c r="E136" s="364" t="s">
        <v>46</v>
      </c>
      <c r="F136" s="364"/>
      <c r="G136" s="364" t="s">
        <v>70</v>
      </c>
      <c r="H136" s="364"/>
      <c r="I136" s="364" t="s">
        <v>133</v>
      </c>
      <c r="J136" s="364"/>
    </row>
    <row r="137" spans="2:13" ht="20.25" customHeight="1">
      <c r="B137" s="364"/>
      <c r="C137" s="32" t="s">
        <v>4</v>
      </c>
      <c r="D137" s="32" t="s">
        <v>3</v>
      </c>
      <c r="E137" s="32" t="s">
        <v>4</v>
      </c>
      <c r="F137" s="32" t="s">
        <v>3</v>
      </c>
      <c r="G137" s="32" t="s">
        <v>4</v>
      </c>
      <c r="H137" s="32" t="s">
        <v>3</v>
      </c>
      <c r="I137" s="266" t="s">
        <v>4</v>
      </c>
      <c r="J137" s="266" t="s">
        <v>3</v>
      </c>
      <c r="K137" s="61"/>
      <c r="L137" s="62"/>
      <c r="M137" s="54"/>
    </row>
    <row r="138" spans="2:13" ht="28.5" customHeight="1">
      <c r="B138" s="47" t="s">
        <v>0</v>
      </c>
      <c r="C138" s="36">
        <v>49388.053979850876</v>
      </c>
      <c r="D138" s="22">
        <v>0.014129694551849948</v>
      </c>
      <c r="E138" s="36">
        <v>61127.59895273785</v>
      </c>
      <c r="F138" s="53">
        <v>0.01755119631993335</v>
      </c>
      <c r="G138" s="36">
        <v>57206.36162485661</v>
      </c>
      <c r="H138" s="53">
        <v>0.017161529676765534</v>
      </c>
      <c r="I138" s="36">
        <v>72925.48256278867</v>
      </c>
      <c r="J138" s="53">
        <v>0.0225546940579307</v>
      </c>
      <c r="K138" s="61"/>
      <c r="L138" s="62"/>
      <c r="M138" s="54"/>
    </row>
    <row r="139" spans="2:13" ht="28.5" customHeight="1">
      <c r="B139" s="47" t="s">
        <v>15</v>
      </c>
      <c r="C139" s="36">
        <v>134292.81852073674</v>
      </c>
      <c r="D139" s="22">
        <v>0.03842055625393072</v>
      </c>
      <c r="E139" s="36">
        <v>103795.92250551755</v>
      </c>
      <c r="F139" s="53">
        <v>0.029802292979173736</v>
      </c>
      <c r="G139" s="36">
        <v>67213.70217810365</v>
      </c>
      <c r="H139" s="53">
        <v>0.020163665575851017</v>
      </c>
      <c r="I139" s="36">
        <v>67221.62527559295</v>
      </c>
      <c r="J139" s="53">
        <v>0.02079058154825986</v>
      </c>
      <c r="K139" s="61"/>
      <c r="L139" s="62"/>
      <c r="M139" s="54"/>
    </row>
    <row r="140" spans="2:13" ht="28.5" customHeight="1">
      <c r="B140" s="47" t="s">
        <v>16</v>
      </c>
      <c r="C140" s="36">
        <v>2917180.519866151</v>
      </c>
      <c r="D140" s="22">
        <v>0.8345918977721181</v>
      </c>
      <c r="E140" s="36">
        <v>3071931.71884508</v>
      </c>
      <c r="F140" s="53">
        <v>0.8820251016331707</v>
      </c>
      <c r="G140" s="36">
        <v>2930628.5840251013</v>
      </c>
      <c r="H140" s="53">
        <v>0.8791691690888966</v>
      </c>
      <c r="I140" s="36">
        <v>2811180.160513944</v>
      </c>
      <c r="J140" s="53">
        <v>0.8694533959034786</v>
      </c>
      <c r="K140" s="61"/>
      <c r="L140" s="62"/>
      <c r="M140" s="54"/>
    </row>
    <row r="141" spans="2:13" ht="28.5" customHeight="1">
      <c r="B141" s="47" t="s">
        <v>97</v>
      </c>
      <c r="C141" s="36">
        <v>394476.3022039627</v>
      </c>
      <c r="D141" s="22">
        <v>0.11285785142211174</v>
      </c>
      <c r="E141" s="36">
        <v>245961.42008084522</v>
      </c>
      <c r="F141" s="53">
        <v>0.07062140906771475</v>
      </c>
      <c r="G141" s="36">
        <v>278358.26299681293</v>
      </c>
      <c r="H141" s="53">
        <v>0.08350563565848318</v>
      </c>
      <c r="I141" s="36">
        <v>281945.6980414135</v>
      </c>
      <c r="J141" s="53">
        <v>0.08720132849033309</v>
      </c>
      <c r="K141" s="61"/>
      <c r="L141" s="62"/>
      <c r="M141" s="54"/>
    </row>
    <row r="142" spans="2:13" ht="15">
      <c r="B142" s="12" t="s">
        <v>131</v>
      </c>
      <c r="C142" s="61"/>
      <c r="D142" s="62"/>
      <c r="E142" s="61"/>
      <c r="F142" s="62"/>
      <c r="G142" s="61"/>
      <c r="H142" s="62"/>
      <c r="I142" s="61"/>
      <c r="J142" s="62"/>
      <c r="K142" s="61"/>
      <c r="L142" s="62"/>
      <c r="M142" s="54"/>
    </row>
    <row r="143" spans="2:13" ht="15">
      <c r="B143" s="244"/>
      <c r="C143" s="61"/>
      <c r="D143" s="62"/>
      <c r="E143" s="61"/>
      <c r="F143" s="62"/>
      <c r="G143" s="61"/>
      <c r="H143" s="62"/>
      <c r="I143" s="61"/>
      <c r="J143" s="62"/>
      <c r="K143" s="61"/>
      <c r="L143" s="62"/>
      <c r="M143" s="54"/>
    </row>
    <row r="144" spans="2:13" ht="15">
      <c r="B144" s="63"/>
      <c r="C144" s="61"/>
      <c r="D144" s="62"/>
      <c r="E144" s="61"/>
      <c r="F144" s="62"/>
      <c r="G144" s="61"/>
      <c r="H144" s="62"/>
      <c r="I144" s="61"/>
      <c r="J144" s="62"/>
      <c r="K144" s="61"/>
      <c r="L144" s="62"/>
      <c r="M144" s="54"/>
    </row>
    <row r="145" spans="1:13" ht="15" customHeight="1">
      <c r="A145" s="370" t="s">
        <v>218</v>
      </c>
      <c r="B145" s="370"/>
      <c r="C145" s="370"/>
      <c r="D145" s="370"/>
      <c r="E145" s="370"/>
      <c r="F145" s="370"/>
      <c r="G145" s="370"/>
      <c r="H145" s="370"/>
      <c r="I145" s="370"/>
      <c r="J145" s="370"/>
      <c r="K145" s="61"/>
      <c r="L145" s="62"/>
      <c r="M145" s="54"/>
    </row>
    <row r="146" spans="1:13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61"/>
      <c r="L146" s="62"/>
      <c r="M146" s="54"/>
    </row>
    <row r="147" spans="2:13" ht="20.25" customHeight="1">
      <c r="B147" s="364" t="s">
        <v>72</v>
      </c>
      <c r="C147" s="364" t="s">
        <v>50</v>
      </c>
      <c r="D147" s="364"/>
      <c r="E147" s="364" t="s">
        <v>46</v>
      </c>
      <c r="F147" s="364"/>
      <c r="G147" s="364" t="s">
        <v>70</v>
      </c>
      <c r="H147" s="364"/>
      <c r="I147" s="364" t="s">
        <v>133</v>
      </c>
      <c r="J147" s="364"/>
      <c r="K147" s="61"/>
      <c r="L147" s="62"/>
      <c r="M147" s="54"/>
    </row>
    <row r="148" spans="2:13" ht="20.25" customHeight="1">
      <c r="B148" s="364"/>
      <c r="C148" s="32" t="s">
        <v>4</v>
      </c>
      <c r="D148" s="32" t="s">
        <v>3</v>
      </c>
      <c r="E148" s="32" t="s">
        <v>4</v>
      </c>
      <c r="F148" s="32" t="s">
        <v>3</v>
      </c>
      <c r="G148" s="32" t="s">
        <v>4</v>
      </c>
      <c r="H148" s="32" t="s">
        <v>3</v>
      </c>
      <c r="I148" s="266" t="s">
        <v>4</v>
      </c>
      <c r="J148" s="266" t="s">
        <v>3</v>
      </c>
      <c r="K148" s="61"/>
      <c r="L148" s="62"/>
      <c r="M148" s="54"/>
    </row>
    <row r="149" spans="2:13" ht="28.5" customHeight="1">
      <c r="B149" s="47" t="s">
        <v>0</v>
      </c>
      <c r="C149" s="36">
        <v>22894.622805541705</v>
      </c>
      <c r="D149" s="22">
        <v>0.005777254042883653</v>
      </c>
      <c r="E149" s="36">
        <v>32729.329015929543</v>
      </c>
      <c r="F149" s="64">
        <v>0.007776467634069153</v>
      </c>
      <c r="G149" s="245">
        <v>26853.85117904682</v>
      </c>
      <c r="H149" s="119">
        <v>0.006342244087694331</v>
      </c>
      <c r="I149" s="245">
        <v>45731.82003411405</v>
      </c>
      <c r="J149" s="119">
        <v>0.010492905781105144</v>
      </c>
      <c r="K149" s="61"/>
      <c r="L149" s="62"/>
      <c r="M149" s="54"/>
    </row>
    <row r="150" spans="2:13" ht="28.5" customHeight="1">
      <c r="B150" s="47" t="s">
        <v>15</v>
      </c>
      <c r="C150" s="36">
        <v>275966.2087922446</v>
      </c>
      <c r="D150" s="22">
        <v>0.06963761355606865</v>
      </c>
      <c r="E150" s="36">
        <v>850728.492781724</v>
      </c>
      <c r="F150" s="53">
        <v>0.2021325455916811</v>
      </c>
      <c r="G150" s="245">
        <v>904448.4350124799</v>
      </c>
      <c r="H150" s="136">
        <v>0.21360931440843337</v>
      </c>
      <c r="I150" s="245">
        <v>741563.3035104322</v>
      </c>
      <c r="J150" s="136">
        <v>0.17014747868454883</v>
      </c>
      <c r="K150" s="61"/>
      <c r="L150" s="62"/>
      <c r="M150" s="54"/>
    </row>
    <row r="151" spans="2:13" ht="28.5" customHeight="1">
      <c r="B151" s="47" t="s">
        <v>16</v>
      </c>
      <c r="C151" s="36">
        <v>2422873.757537215</v>
      </c>
      <c r="D151" s="22">
        <v>0.611390601628101</v>
      </c>
      <c r="E151" s="36">
        <v>2559680.3157259477</v>
      </c>
      <c r="F151" s="53">
        <v>0.6081784053415437</v>
      </c>
      <c r="G151" s="245">
        <v>2301583.2277006297</v>
      </c>
      <c r="H151" s="136">
        <v>0.5435794858955081</v>
      </c>
      <c r="I151" s="245">
        <v>2794427.022468545</v>
      </c>
      <c r="J151" s="136">
        <v>0.6411653731923174</v>
      </c>
      <c r="K151" s="61"/>
      <c r="L151" s="62"/>
      <c r="M151" s="54"/>
    </row>
    <row r="152" spans="2:13" ht="28.5" customHeight="1">
      <c r="B152" s="47" t="s">
        <v>97</v>
      </c>
      <c r="C152" s="36">
        <v>1241155.5028704267</v>
      </c>
      <c r="D152" s="22">
        <v>0.31319453077295667</v>
      </c>
      <c r="E152" s="36">
        <v>765627.4043709942</v>
      </c>
      <c r="F152" s="53">
        <v>0.18191258143268466</v>
      </c>
      <c r="G152" s="245">
        <v>1001239.0022471941</v>
      </c>
      <c r="H152" s="136">
        <v>0.23646895560834916</v>
      </c>
      <c r="I152" s="245">
        <v>776633.9650714666</v>
      </c>
      <c r="J152" s="136">
        <v>0.17819424234202963</v>
      </c>
      <c r="K152" s="61"/>
      <c r="L152" s="62"/>
      <c r="M152" s="54"/>
    </row>
    <row r="153" spans="2:13" ht="15">
      <c r="B153" s="12" t="s">
        <v>131</v>
      </c>
      <c r="C153" s="61"/>
      <c r="D153" s="62"/>
      <c r="E153" s="61"/>
      <c r="F153" s="62"/>
      <c r="G153" s="61"/>
      <c r="H153" s="62"/>
      <c r="I153" s="61"/>
      <c r="J153" s="62"/>
      <c r="K153" s="61"/>
      <c r="L153" s="62"/>
      <c r="M153" s="54"/>
    </row>
    <row r="156" spans="1:10" ht="15" customHeight="1">
      <c r="A156" s="370" t="s">
        <v>219</v>
      </c>
      <c r="B156" s="370"/>
      <c r="C156" s="370"/>
      <c r="D156" s="370"/>
      <c r="E156" s="370"/>
      <c r="F156" s="370"/>
      <c r="G156" s="370"/>
      <c r="H156" s="370"/>
      <c r="I156" s="370"/>
      <c r="J156" s="370"/>
    </row>
    <row r="157" spans="1:1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2:10" ht="20.25" customHeight="1">
      <c r="B158" s="346" t="s">
        <v>72</v>
      </c>
      <c r="C158" s="364" t="s">
        <v>50</v>
      </c>
      <c r="D158" s="364"/>
      <c r="E158" s="364" t="s">
        <v>46</v>
      </c>
      <c r="F158" s="364"/>
      <c r="G158" s="364" t="s">
        <v>70</v>
      </c>
      <c r="H158" s="364"/>
      <c r="I158" s="364" t="s">
        <v>133</v>
      </c>
      <c r="J158" s="364"/>
    </row>
    <row r="159" spans="2:10" ht="20.25" customHeight="1">
      <c r="B159" s="347"/>
      <c r="C159" s="32" t="s">
        <v>4</v>
      </c>
      <c r="D159" s="32" t="s">
        <v>3</v>
      </c>
      <c r="E159" s="32" t="s">
        <v>4</v>
      </c>
      <c r="F159" s="32" t="s">
        <v>3</v>
      </c>
      <c r="G159" s="32" t="s">
        <v>4</v>
      </c>
      <c r="H159" s="32" t="s">
        <v>3</v>
      </c>
      <c r="I159" s="266" t="s">
        <v>4</v>
      </c>
      <c r="J159" s="266" t="s">
        <v>3</v>
      </c>
    </row>
    <row r="160" spans="2:10" ht="29.25" customHeight="1">
      <c r="B160" s="47" t="s">
        <v>0</v>
      </c>
      <c r="C160" s="36">
        <v>57037.90917511582</v>
      </c>
      <c r="D160" s="22">
        <v>0.023107989398226957</v>
      </c>
      <c r="E160" s="36">
        <v>52036.9527513451</v>
      </c>
      <c r="F160" s="53">
        <v>0.023322671842532075</v>
      </c>
      <c r="G160" s="135">
        <v>65329.22359300613</v>
      </c>
      <c r="H160" s="136">
        <v>0.033509661754377244</v>
      </c>
      <c r="I160" s="135">
        <v>51925.74837144373</v>
      </c>
      <c r="J160" s="136">
        <v>0.030612404254967106</v>
      </c>
    </row>
    <row r="161" spans="2:10" ht="29.25" customHeight="1">
      <c r="B161" s="47" t="s">
        <v>15</v>
      </c>
      <c r="C161" s="36">
        <v>578271.8389472107</v>
      </c>
      <c r="D161" s="22">
        <v>0.23427751327033486</v>
      </c>
      <c r="E161" s="36">
        <v>429658.38151962264</v>
      </c>
      <c r="F161" s="53">
        <v>0.19257048898422632</v>
      </c>
      <c r="G161" s="135">
        <v>401055.72358337115</v>
      </c>
      <c r="H161" s="136">
        <v>0.20571561856697979</v>
      </c>
      <c r="I161" s="135">
        <v>257228.8520819699</v>
      </c>
      <c r="J161" s="136">
        <v>0.1516471857015137</v>
      </c>
    </row>
    <row r="162" spans="2:10" ht="29.25" customHeight="1">
      <c r="B162" s="47" t="s">
        <v>16</v>
      </c>
      <c r="C162" s="36">
        <v>1668504.2873173456</v>
      </c>
      <c r="D162" s="22">
        <v>0.675967614167848</v>
      </c>
      <c r="E162" s="36">
        <v>1657195.8264996787</v>
      </c>
      <c r="F162" s="53">
        <v>0.7427459218250757</v>
      </c>
      <c r="G162" s="135">
        <v>1373143.9797753894</v>
      </c>
      <c r="H162" s="136">
        <v>0.7043339530405617</v>
      </c>
      <c r="I162" s="135">
        <v>1288768.7325094952</v>
      </c>
      <c r="J162" s="136">
        <v>0.7597831647706941</v>
      </c>
    </row>
    <row r="163" spans="2:10" ht="29.25" customHeight="1">
      <c r="B163" s="47" t="s">
        <v>97</v>
      </c>
      <c r="C163" s="36">
        <v>164505.82537402498</v>
      </c>
      <c r="D163" s="22">
        <v>0.0666468831635925</v>
      </c>
      <c r="E163" s="36">
        <v>92283.42774493892</v>
      </c>
      <c r="F163" s="53">
        <v>0.041360917348174195</v>
      </c>
      <c r="G163" s="135">
        <v>110034.87562743988</v>
      </c>
      <c r="H163" s="136">
        <v>0.05644076663809026</v>
      </c>
      <c r="I163" s="135">
        <v>98308.95049185594</v>
      </c>
      <c r="J163" s="136">
        <v>0.05795724527281505</v>
      </c>
    </row>
    <row r="164" spans="2:10" ht="15">
      <c r="B164" s="12" t="s">
        <v>131</v>
      </c>
      <c r="C164" s="61"/>
      <c r="D164" s="62"/>
      <c r="E164" s="61"/>
      <c r="F164" s="62"/>
      <c r="G164" s="61"/>
      <c r="H164" s="62"/>
      <c r="I164" s="61"/>
      <c r="J164" s="62"/>
    </row>
    <row r="165" spans="2:10" ht="15">
      <c r="B165" s="18"/>
      <c r="C165" s="61"/>
      <c r="D165" s="62"/>
      <c r="E165" s="61"/>
      <c r="F165" s="62"/>
      <c r="G165" s="61"/>
      <c r="H165" s="62"/>
      <c r="I165" s="61"/>
      <c r="J165" s="62"/>
    </row>
    <row r="166" spans="2:10" ht="15">
      <c r="B166" s="18"/>
      <c r="C166" s="61"/>
      <c r="D166" s="62"/>
      <c r="E166" s="61"/>
      <c r="F166" s="62"/>
      <c r="G166" s="61"/>
      <c r="H166" s="62"/>
      <c r="I166" s="61"/>
      <c r="J166" s="62"/>
    </row>
  </sheetData>
  <mergeCells count="90">
    <mergeCell ref="B136:B137"/>
    <mergeCell ref="C136:D136"/>
    <mergeCell ref="E136:F136"/>
    <mergeCell ref="G136:H136"/>
    <mergeCell ref="A116:J116"/>
    <mergeCell ref="B118:B119"/>
    <mergeCell ref="C118:C119"/>
    <mergeCell ref="D118:D119"/>
    <mergeCell ref="E118:F118"/>
    <mergeCell ref="G118:H118"/>
    <mergeCell ref="I118:J118"/>
    <mergeCell ref="B122:B129"/>
    <mergeCell ref="A134:J134"/>
    <mergeCell ref="I136:J136"/>
    <mergeCell ref="A104:J104"/>
    <mergeCell ref="B106:B107"/>
    <mergeCell ref="C106:D106"/>
    <mergeCell ref="E106:F106"/>
    <mergeCell ref="G106:H106"/>
    <mergeCell ref="A156:J156"/>
    <mergeCell ref="B158:B159"/>
    <mergeCell ref="C158:D158"/>
    <mergeCell ref="E158:F158"/>
    <mergeCell ref="G158:H158"/>
    <mergeCell ref="I158:J158"/>
    <mergeCell ref="A145:J145"/>
    <mergeCell ref="B147:B148"/>
    <mergeCell ref="C147:D147"/>
    <mergeCell ref="E147:F147"/>
    <mergeCell ref="G147:H147"/>
    <mergeCell ref="I147:J147"/>
    <mergeCell ref="B78:B85"/>
    <mergeCell ref="A89:J89"/>
    <mergeCell ref="A55:J55"/>
    <mergeCell ref="B57:B58"/>
    <mergeCell ref="C57:C58"/>
    <mergeCell ref="D57:D58"/>
    <mergeCell ref="E57:F57"/>
    <mergeCell ref="G57:H57"/>
    <mergeCell ref="B61:B68"/>
    <mergeCell ref="A72:J72"/>
    <mergeCell ref="B74:B75"/>
    <mergeCell ref="C74:C75"/>
    <mergeCell ref="D74:E74"/>
    <mergeCell ref="F74:G74"/>
    <mergeCell ref="H74:I74"/>
    <mergeCell ref="G46:H46"/>
    <mergeCell ref="A26:J26"/>
    <mergeCell ref="B28:B29"/>
    <mergeCell ref="C28:C29"/>
    <mergeCell ref="D28:E28"/>
    <mergeCell ref="F28:G28"/>
    <mergeCell ref="H28:I28"/>
    <mergeCell ref="B33:B40"/>
    <mergeCell ref="A44:J44"/>
    <mergeCell ref="L50:W50"/>
    <mergeCell ref="L51:M51"/>
    <mergeCell ref="N51:O51"/>
    <mergeCell ref="P51:Q51"/>
    <mergeCell ref="R51:S51"/>
    <mergeCell ref="T51:U51"/>
    <mergeCell ref="V51:W51"/>
    <mergeCell ref="L45:W45"/>
    <mergeCell ref="L46:M46"/>
    <mergeCell ref="N46:O46"/>
    <mergeCell ref="P46:Q46"/>
    <mergeCell ref="R46:S46"/>
    <mergeCell ref="T46:U46"/>
    <mergeCell ref="V46:W46"/>
    <mergeCell ref="L56:W56"/>
    <mergeCell ref="P57:Q57"/>
    <mergeCell ref="R57:S57"/>
    <mergeCell ref="T57:U57"/>
    <mergeCell ref="V57:W57"/>
    <mergeCell ref="A2:K2"/>
    <mergeCell ref="A3:K3"/>
    <mergeCell ref="A4:K4"/>
    <mergeCell ref="A5:K5"/>
    <mergeCell ref="I106:J106"/>
    <mergeCell ref="I46:J46"/>
    <mergeCell ref="B15:B22"/>
    <mergeCell ref="A8:J8"/>
    <mergeCell ref="B10:B11"/>
    <mergeCell ref="C10:C11"/>
    <mergeCell ref="D10:E10"/>
    <mergeCell ref="F10:G10"/>
    <mergeCell ref="H10:I10"/>
    <mergeCell ref="B46:B47"/>
    <mergeCell ref="C46:D46"/>
    <mergeCell ref="E46:F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showGridLines="0" workbookViewId="0" topLeftCell="A1">
      <selection activeCell="A2" sqref="A2:K2"/>
    </sheetView>
  </sheetViews>
  <sheetFormatPr defaultColWidth="11.421875" defaultRowHeight="15"/>
  <cols>
    <col min="1" max="1" width="16.42187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2.00390625" style="1" bestFit="1" customWidth="1"/>
    <col min="10" max="10" width="14.28125" style="1" bestFit="1" customWidth="1"/>
    <col min="11" max="11" width="14.28125" style="1" customWidth="1"/>
    <col min="12" max="12" width="15.57421875" style="1" bestFit="1" customWidth="1"/>
    <col min="13" max="13" width="11.7109375" style="1" bestFit="1" customWidth="1"/>
    <col min="14" max="14" width="15.7109375" style="1" bestFit="1" customWidth="1"/>
    <col min="15" max="15" width="16.00390625" style="1" bestFit="1" customWidth="1"/>
    <col min="16" max="16384" width="11.421875" style="1" customWidth="1"/>
  </cols>
  <sheetData>
    <row r="1" ht="88.5" customHeight="1"/>
    <row r="2" spans="1:11" ht="15.75">
      <c r="A2" s="342" t="s">
        <v>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6" customHeight="1">
      <c r="A3" s="342" t="s">
        <v>93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5.6" customHeight="1">
      <c r="A4" s="343" t="s">
        <v>135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5.75">
      <c r="A5" s="343" t="s">
        <v>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15" customHeight="1">
      <c r="A8" s="371" t="s">
        <v>220</v>
      </c>
      <c r="B8" s="371"/>
      <c r="C8" s="371"/>
      <c r="D8" s="371"/>
      <c r="E8" s="371"/>
      <c r="F8" s="371"/>
      <c r="G8" s="371"/>
      <c r="H8" s="371"/>
      <c r="I8" s="371"/>
      <c r="J8" s="371"/>
    </row>
    <row r="9" spans="1:10" ht="15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15" customHeight="1">
      <c r="A10" s="214"/>
      <c r="B10" s="346" t="s">
        <v>75</v>
      </c>
      <c r="C10" s="346" t="s">
        <v>74</v>
      </c>
      <c r="D10" s="344" t="s">
        <v>50</v>
      </c>
      <c r="E10" s="345"/>
      <c r="F10" s="344" t="s">
        <v>112</v>
      </c>
      <c r="G10" s="345"/>
      <c r="H10" s="344" t="s">
        <v>70</v>
      </c>
      <c r="I10" s="345"/>
      <c r="J10" s="344" t="s">
        <v>133</v>
      </c>
      <c r="K10" s="345"/>
    </row>
    <row r="11" spans="1:11" ht="15" customHeight="1">
      <c r="A11" s="214"/>
      <c r="B11" s="347"/>
      <c r="C11" s="347"/>
      <c r="D11" s="213" t="s">
        <v>4</v>
      </c>
      <c r="E11" s="213" t="s">
        <v>3</v>
      </c>
      <c r="F11" s="213" t="s">
        <v>4</v>
      </c>
      <c r="G11" s="213" t="s">
        <v>3</v>
      </c>
      <c r="H11" s="213" t="s">
        <v>4</v>
      </c>
      <c r="I11" s="213" t="s">
        <v>3</v>
      </c>
      <c r="J11" s="266" t="s">
        <v>4</v>
      </c>
      <c r="K11" s="266" t="s">
        <v>3</v>
      </c>
    </row>
    <row r="12" spans="1:15" ht="15" customHeight="1">
      <c r="A12" s="214"/>
      <c r="B12" s="378" t="s">
        <v>107</v>
      </c>
      <c r="C12" s="26" t="s">
        <v>6</v>
      </c>
      <c r="D12" s="33">
        <v>1197719.7564605847</v>
      </c>
      <c r="E12" s="34">
        <v>0.43368842562341015</v>
      </c>
      <c r="F12" s="271">
        <v>1293861.4951495414</v>
      </c>
      <c r="G12" s="246">
        <v>0.4147902913838399</v>
      </c>
      <c r="H12" s="271">
        <v>1174350.0598271615</v>
      </c>
      <c r="I12" s="246">
        <v>0.37209608436236763</v>
      </c>
      <c r="J12" s="320">
        <v>1313561.8044362303</v>
      </c>
      <c r="K12" s="333">
        <v>0.4022031839184126</v>
      </c>
      <c r="O12" s="298"/>
    </row>
    <row r="13" spans="1:15" ht="15" customHeight="1">
      <c r="A13" s="214"/>
      <c r="B13" s="379"/>
      <c r="C13" s="26" t="s">
        <v>7</v>
      </c>
      <c r="D13" s="36">
        <v>1563985.8499062418</v>
      </c>
      <c r="E13" s="22">
        <v>0.5663115743765812</v>
      </c>
      <c r="F13" s="37">
        <v>1825453.3056691496</v>
      </c>
      <c r="G13" s="65">
        <v>0.5852097086161353</v>
      </c>
      <c r="H13" s="37">
        <v>1981689.762090158</v>
      </c>
      <c r="I13" s="65">
        <v>0.6279039156376129</v>
      </c>
      <c r="J13" s="137">
        <v>1952354.1727547557</v>
      </c>
      <c r="K13" s="334">
        <v>0.5977968160815859</v>
      </c>
      <c r="O13" s="298"/>
    </row>
    <row r="14" spans="1:11" ht="15" customHeight="1">
      <c r="A14" s="214"/>
      <c r="B14" s="380"/>
      <c r="C14" s="26" t="s">
        <v>1</v>
      </c>
      <c r="D14" s="36">
        <v>2761705.6063668504</v>
      </c>
      <c r="E14" s="22">
        <v>1</v>
      </c>
      <c r="F14" s="37">
        <v>3119314.8008187683</v>
      </c>
      <c r="G14" s="65">
        <v>1</v>
      </c>
      <c r="H14" s="37">
        <v>3156039.8219173807</v>
      </c>
      <c r="I14" s="65">
        <v>1</v>
      </c>
      <c r="J14" s="137">
        <v>3265915.977190991</v>
      </c>
      <c r="K14" s="334">
        <v>1</v>
      </c>
    </row>
    <row r="15" spans="1:14" ht="15" customHeight="1">
      <c r="A15" s="214"/>
      <c r="B15" s="378" t="s">
        <v>26</v>
      </c>
      <c r="C15" s="26" t="s">
        <v>6</v>
      </c>
      <c r="D15" s="33">
        <v>1412879.2477961492</v>
      </c>
      <c r="E15" s="34">
        <v>0.5430519020365425</v>
      </c>
      <c r="F15" s="271">
        <v>1508269.5029165007</v>
      </c>
      <c r="G15" s="246">
        <v>0.503508879256552</v>
      </c>
      <c r="H15" s="271">
        <v>1514327.8961639241</v>
      </c>
      <c r="I15" s="246">
        <v>0.5058595502278326</v>
      </c>
      <c r="J15" s="320">
        <v>1728267.592228375</v>
      </c>
      <c r="K15" s="333">
        <v>0.5291831156399973</v>
      </c>
      <c r="N15" s="332"/>
    </row>
    <row r="16" spans="1:14" ht="15" customHeight="1">
      <c r="A16" s="214"/>
      <c r="B16" s="379"/>
      <c r="C16" s="26" t="s">
        <v>7</v>
      </c>
      <c r="D16" s="36">
        <v>1188859.632958308</v>
      </c>
      <c r="E16" s="22">
        <v>0.4569480979634462</v>
      </c>
      <c r="F16" s="37">
        <v>1487247.6866581487</v>
      </c>
      <c r="G16" s="65">
        <v>0.4964911207434264</v>
      </c>
      <c r="H16" s="37">
        <v>1479245.9040773935</v>
      </c>
      <c r="I16" s="65">
        <v>0.49414044977214916</v>
      </c>
      <c r="J16" s="137">
        <v>1537648.3849626137</v>
      </c>
      <c r="K16" s="334">
        <v>0.470816884360002</v>
      </c>
      <c r="N16" s="332"/>
    </row>
    <row r="17" spans="1:14" ht="15" customHeight="1">
      <c r="A17" s="214"/>
      <c r="B17" s="380"/>
      <c r="C17" s="26" t="s">
        <v>1</v>
      </c>
      <c r="D17" s="36">
        <v>2601738.8807544867</v>
      </c>
      <c r="E17" s="22">
        <v>1</v>
      </c>
      <c r="F17" s="37">
        <v>2995517.1895747143</v>
      </c>
      <c r="G17" s="65">
        <v>1</v>
      </c>
      <c r="H17" s="37">
        <v>2993573.8002413725</v>
      </c>
      <c r="I17" s="65">
        <v>1</v>
      </c>
      <c r="J17" s="137">
        <v>3265915.977190991</v>
      </c>
      <c r="K17" s="334">
        <v>1</v>
      </c>
      <c r="N17" s="332"/>
    </row>
    <row r="18" spans="1:14" ht="15" customHeight="1">
      <c r="A18" s="214"/>
      <c r="B18" s="378" t="s">
        <v>108</v>
      </c>
      <c r="C18" s="26" t="s">
        <v>6</v>
      </c>
      <c r="D18" s="33">
        <v>2389033.5592158497</v>
      </c>
      <c r="E18" s="34">
        <v>0.8628073235969318</v>
      </c>
      <c r="F18" s="271">
        <v>2791288.96830858</v>
      </c>
      <c r="G18" s="246">
        <v>0.894063550326304</v>
      </c>
      <c r="H18" s="271">
        <v>2925882.073774274</v>
      </c>
      <c r="I18" s="246">
        <v>0.9261702738995641</v>
      </c>
      <c r="J18" s="320">
        <v>3046352.689004427</v>
      </c>
      <c r="K18" s="333">
        <v>0.9327712991638535</v>
      </c>
      <c r="N18" s="332"/>
    </row>
    <row r="19" spans="1:14" ht="15" customHeight="1">
      <c r="A19" s="214"/>
      <c r="B19" s="379"/>
      <c r="C19" s="26" t="s">
        <v>7</v>
      </c>
      <c r="D19" s="36">
        <v>379873.81312341406</v>
      </c>
      <c r="E19" s="22">
        <v>0.13719267640306967</v>
      </c>
      <c r="F19" s="37">
        <v>330736.2694833502</v>
      </c>
      <c r="G19" s="65">
        <v>0.10593644967369478</v>
      </c>
      <c r="H19" s="37">
        <v>233236.8876398825</v>
      </c>
      <c r="I19" s="65">
        <v>0.07382972610042966</v>
      </c>
      <c r="J19" s="137">
        <v>219563.2881865685</v>
      </c>
      <c r="K19" s="334">
        <v>0.06722870083614782</v>
      </c>
      <c r="N19" s="332"/>
    </row>
    <row r="20" spans="1:14" ht="15" customHeight="1">
      <c r="A20" s="214"/>
      <c r="B20" s="380"/>
      <c r="C20" s="26" t="s">
        <v>1</v>
      </c>
      <c r="D20" s="36">
        <v>2768907.37233926</v>
      </c>
      <c r="E20" s="22">
        <v>1</v>
      </c>
      <c r="F20" s="37">
        <v>3122025.237791934</v>
      </c>
      <c r="G20" s="65">
        <v>1</v>
      </c>
      <c r="H20" s="37">
        <v>3159118.9614141765</v>
      </c>
      <c r="I20" s="65">
        <v>1</v>
      </c>
      <c r="J20" s="137">
        <v>3265915.977190991</v>
      </c>
      <c r="K20" s="334">
        <v>1</v>
      </c>
      <c r="N20" s="332"/>
    </row>
    <row r="21" spans="1:14" ht="15" customHeight="1">
      <c r="A21" s="214"/>
      <c r="B21" s="378" t="s">
        <v>115</v>
      </c>
      <c r="C21" s="26" t="s">
        <v>6</v>
      </c>
      <c r="D21" s="33" t="s">
        <v>109</v>
      </c>
      <c r="E21" s="316" t="s">
        <v>109</v>
      </c>
      <c r="F21" s="116" t="s">
        <v>109</v>
      </c>
      <c r="G21" s="317" t="s">
        <v>109</v>
      </c>
      <c r="H21" s="271">
        <v>2347165.2672614027</v>
      </c>
      <c r="I21" s="246">
        <v>0.7515495458260046</v>
      </c>
      <c r="J21" s="320">
        <v>2550266.8163813185</v>
      </c>
      <c r="K21" s="333">
        <v>0.7808733703476349</v>
      </c>
      <c r="N21" s="332"/>
    </row>
    <row r="22" spans="1:14" ht="15" customHeight="1">
      <c r="A22" s="214"/>
      <c r="B22" s="379"/>
      <c r="C22" s="26" t="s">
        <v>7</v>
      </c>
      <c r="D22" s="36" t="s">
        <v>109</v>
      </c>
      <c r="E22" s="198" t="s">
        <v>109</v>
      </c>
      <c r="F22" s="197" t="s">
        <v>109</v>
      </c>
      <c r="G22" s="199" t="s">
        <v>109</v>
      </c>
      <c r="H22" s="37">
        <v>775935.9045737348</v>
      </c>
      <c r="I22" s="65">
        <v>0.24845045417397743</v>
      </c>
      <c r="J22" s="137">
        <v>715649.1608096709</v>
      </c>
      <c r="K22" s="334">
        <v>0.21912662965236468</v>
      </c>
      <c r="N22" s="332"/>
    </row>
    <row r="23" spans="1:14" ht="15" customHeight="1">
      <c r="A23" s="214"/>
      <c r="B23" s="380"/>
      <c r="C23" s="26" t="s">
        <v>1</v>
      </c>
      <c r="D23" s="36" t="s">
        <v>109</v>
      </c>
      <c r="E23" s="198" t="s">
        <v>109</v>
      </c>
      <c r="F23" s="197" t="s">
        <v>109</v>
      </c>
      <c r="G23" s="199" t="s">
        <v>109</v>
      </c>
      <c r="H23" s="37">
        <v>3123101.1718351934</v>
      </c>
      <c r="I23" s="65">
        <v>1</v>
      </c>
      <c r="J23" s="137">
        <v>3265915.977190991</v>
      </c>
      <c r="K23" s="334">
        <v>1</v>
      </c>
      <c r="N23" s="332"/>
    </row>
    <row r="24" spans="1:14" ht="15" customHeight="1">
      <c r="A24" s="214"/>
      <c r="B24" s="378" t="s">
        <v>27</v>
      </c>
      <c r="C24" s="26" t="s">
        <v>6</v>
      </c>
      <c r="D24" s="33">
        <v>1457603.442704901</v>
      </c>
      <c r="E24" s="204">
        <v>0.5264004898775498</v>
      </c>
      <c r="F24" s="318">
        <v>1732036.6311044432</v>
      </c>
      <c r="G24" s="248">
        <v>0.5549109202435726</v>
      </c>
      <c r="H24" s="271">
        <v>1796594.9579217087</v>
      </c>
      <c r="I24" s="246">
        <v>0.5684457498671177</v>
      </c>
      <c r="J24" s="320">
        <v>1914430.6075699755</v>
      </c>
      <c r="K24" s="333">
        <v>0.586184892979572</v>
      </c>
      <c r="N24" s="332"/>
    </row>
    <row r="25" spans="1:14" ht="15" customHeight="1">
      <c r="A25" s="214"/>
      <c r="B25" s="379"/>
      <c r="C25" s="26" t="s">
        <v>7</v>
      </c>
      <c r="D25" s="36">
        <v>1311397.480990963</v>
      </c>
      <c r="E25" s="109">
        <v>0.47359951012244317</v>
      </c>
      <c r="F25" s="230">
        <v>1389251.0709723926</v>
      </c>
      <c r="G25" s="200">
        <v>0.4450890797564042</v>
      </c>
      <c r="H25" s="37">
        <v>1363944.035186507</v>
      </c>
      <c r="I25" s="65">
        <v>0.43155425013285786</v>
      </c>
      <c r="J25" s="137">
        <v>1351485.3696210177</v>
      </c>
      <c r="K25" s="334">
        <v>0.4138151070204287</v>
      </c>
      <c r="N25" s="332"/>
    </row>
    <row r="26" spans="1:14" ht="15" customHeight="1">
      <c r="A26" s="214"/>
      <c r="B26" s="380"/>
      <c r="C26" s="26" t="s">
        <v>1</v>
      </c>
      <c r="D26" s="36">
        <v>2769000.9236958837</v>
      </c>
      <c r="E26" s="109">
        <v>1</v>
      </c>
      <c r="F26" s="230">
        <v>3121287.702076908</v>
      </c>
      <c r="G26" s="200">
        <v>1</v>
      </c>
      <c r="H26" s="37">
        <v>3160538.993108293</v>
      </c>
      <c r="I26" s="65">
        <v>1</v>
      </c>
      <c r="J26" s="137">
        <v>3265915.977190991</v>
      </c>
      <c r="K26" s="334">
        <v>1</v>
      </c>
      <c r="N26" s="332"/>
    </row>
    <row r="27" spans="2:33" ht="15">
      <c r="B27" s="12" t="s">
        <v>134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2:6" ht="22.15" customHeight="1">
      <c r="B28" s="377" t="s">
        <v>136</v>
      </c>
      <c r="C28" s="377"/>
      <c r="D28" s="377"/>
      <c r="E28" s="377"/>
      <c r="F28" s="377"/>
    </row>
    <row r="31" spans="1:10" ht="15" customHeight="1">
      <c r="A31" s="371" t="s">
        <v>221</v>
      </c>
      <c r="B31" s="371"/>
      <c r="C31" s="371"/>
      <c r="D31" s="371"/>
      <c r="E31" s="371"/>
      <c r="F31" s="371"/>
      <c r="G31" s="371"/>
      <c r="H31" s="371"/>
      <c r="I31" s="371"/>
      <c r="J31" s="371"/>
    </row>
    <row r="32" spans="1:10" ht="1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2:11" ht="21" customHeight="1">
      <c r="B33" s="346" t="s">
        <v>82</v>
      </c>
      <c r="C33" s="346" t="s">
        <v>74</v>
      </c>
      <c r="D33" s="344" t="s">
        <v>50</v>
      </c>
      <c r="E33" s="345"/>
      <c r="F33" s="344" t="s">
        <v>46</v>
      </c>
      <c r="G33" s="345"/>
      <c r="H33" s="344" t="s">
        <v>70</v>
      </c>
      <c r="I33" s="345"/>
      <c r="J33" s="344" t="s">
        <v>133</v>
      </c>
      <c r="K33" s="345"/>
    </row>
    <row r="34" spans="2:11" ht="21" customHeight="1">
      <c r="B34" s="347"/>
      <c r="C34" s="347"/>
      <c r="D34" s="180" t="s">
        <v>4</v>
      </c>
      <c r="E34" s="180" t="s">
        <v>3</v>
      </c>
      <c r="F34" s="180" t="s">
        <v>4</v>
      </c>
      <c r="G34" s="180" t="s">
        <v>3</v>
      </c>
      <c r="H34" s="180" t="s">
        <v>4</v>
      </c>
      <c r="I34" s="180" t="s">
        <v>3</v>
      </c>
      <c r="J34" s="266" t="s">
        <v>4</v>
      </c>
      <c r="K34" s="266" t="s">
        <v>3</v>
      </c>
    </row>
    <row r="35" spans="2:11" ht="21" customHeight="1">
      <c r="B35" s="378" t="s">
        <v>35</v>
      </c>
      <c r="C35" s="319" t="s">
        <v>6</v>
      </c>
      <c r="D35" s="33">
        <v>259437.53539710582</v>
      </c>
      <c r="E35" s="34">
        <v>0.09369912638901223</v>
      </c>
      <c r="F35" s="270">
        <v>339369.4635295893</v>
      </c>
      <c r="G35" s="247">
        <v>0.10876745709759572</v>
      </c>
      <c r="H35" s="270">
        <v>396543.04858655436</v>
      </c>
      <c r="I35" s="247">
        <v>0.12582991971251098</v>
      </c>
      <c r="J35" s="320">
        <v>418780.4803973071</v>
      </c>
      <c r="K35" s="333">
        <v>0.1282275733123727</v>
      </c>
    </row>
    <row r="36" spans="2:11" ht="21" customHeight="1">
      <c r="B36" s="379"/>
      <c r="C36" s="66" t="s">
        <v>7</v>
      </c>
      <c r="D36" s="36">
        <v>2509398.68960669</v>
      </c>
      <c r="E36" s="22">
        <v>0.9063008736109892</v>
      </c>
      <c r="F36" s="231">
        <v>2780768.421325775</v>
      </c>
      <c r="G36" s="67">
        <v>0.891232542902403</v>
      </c>
      <c r="H36" s="231">
        <v>2754877.9289723197</v>
      </c>
      <c r="I36" s="67">
        <v>0.8741700802874932</v>
      </c>
      <c r="J36" s="137">
        <v>2847135.4967936855</v>
      </c>
      <c r="K36" s="334">
        <v>0.8717724266876279</v>
      </c>
    </row>
    <row r="37" spans="2:11" ht="21" customHeight="1">
      <c r="B37" s="380"/>
      <c r="C37" s="66" t="s">
        <v>1</v>
      </c>
      <c r="D37" s="36">
        <v>2768836.225003792</v>
      </c>
      <c r="E37" s="22">
        <v>1</v>
      </c>
      <c r="F37" s="231">
        <v>3120137.884855368</v>
      </c>
      <c r="G37" s="67">
        <v>1</v>
      </c>
      <c r="H37" s="231">
        <v>3151420.977558861</v>
      </c>
      <c r="I37" s="67">
        <v>1</v>
      </c>
      <c r="J37" s="137">
        <v>3265915.977190991</v>
      </c>
      <c r="K37" s="334">
        <v>1</v>
      </c>
    </row>
    <row r="38" spans="2:14" ht="21" customHeight="1">
      <c r="B38" s="378" t="s">
        <v>36</v>
      </c>
      <c r="C38" s="319" t="s">
        <v>6</v>
      </c>
      <c r="D38" s="33">
        <v>193135.78756254943</v>
      </c>
      <c r="E38" s="34">
        <v>0.06974808991350163</v>
      </c>
      <c r="F38" s="270">
        <v>306698.9316689313</v>
      </c>
      <c r="G38" s="247">
        <v>0.09848527857972655</v>
      </c>
      <c r="H38" s="270">
        <v>376846.49844737916</v>
      </c>
      <c r="I38" s="247">
        <v>0.12036835406312005</v>
      </c>
      <c r="J38" s="320">
        <v>325627.48773727525</v>
      </c>
      <c r="K38" s="333">
        <v>0.10029142434783017</v>
      </c>
      <c r="N38" s="332"/>
    </row>
    <row r="39" spans="2:14" ht="21" customHeight="1">
      <c r="B39" s="379"/>
      <c r="C39" s="66" t="s">
        <v>7</v>
      </c>
      <c r="D39" s="36">
        <v>2575911.90681973</v>
      </c>
      <c r="E39" s="22">
        <v>0.9302519100864995</v>
      </c>
      <c r="F39" s="231">
        <v>2807461.236143862</v>
      </c>
      <c r="G39" s="67">
        <v>0.9015147214202721</v>
      </c>
      <c r="H39" s="231">
        <v>2753930.7010959913</v>
      </c>
      <c r="I39" s="67">
        <v>0.8796316459368818</v>
      </c>
      <c r="J39" s="137">
        <v>2921185.3863917734</v>
      </c>
      <c r="K39" s="334">
        <v>0.8997085756521677</v>
      </c>
      <c r="N39" s="332"/>
    </row>
    <row r="40" spans="2:14" ht="32.25" customHeight="1">
      <c r="B40" s="380"/>
      <c r="C40" s="66" t="s">
        <v>1</v>
      </c>
      <c r="D40" s="36">
        <v>2769047.6943822764</v>
      </c>
      <c r="E40" s="22">
        <v>1</v>
      </c>
      <c r="F40" s="231">
        <v>3114160.1678127972</v>
      </c>
      <c r="G40" s="67">
        <v>1</v>
      </c>
      <c r="H40" s="231">
        <v>3130777.199543365</v>
      </c>
      <c r="I40" s="67">
        <v>1</v>
      </c>
      <c r="J40" s="137">
        <v>3246812.874129056</v>
      </c>
      <c r="K40" s="334">
        <v>1</v>
      </c>
      <c r="N40" s="332"/>
    </row>
    <row r="41" spans="2:8" ht="15">
      <c r="B41" s="12" t="s">
        <v>131</v>
      </c>
      <c r="F41" s="196"/>
      <c r="H41" s="38"/>
    </row>
    <row r="42" spans="2:6" ht="15">
      <c r="B42" s="235" t="s">
        <v>114</v>
      </c>
      <c r="F42" s="21"/>
    </row>
  </sheetData>
  <mergeCells count="26">
    <mergeCell ref="B38:B40"/>
    <mergeCell ref="A31:J31"/>
    <mergeCell ref="B33:B34"/>
    <mergeCell ref="C33:C34"/>
    <mergeCell ref="D33:E33"/>
    <mergeCell ref="F33:G33"/>
    <mergeCell ref="H33:I33"/>
    <mergeCell ref="J33:K33"/>
    <mergeCell ref="B35:B37"/>
    <mergeCell ref="A2:K2"/>
    <mergeCell ref="A3:K3"/>
    <mergeCell ref="A4:K4"/>
    <mergeCell ref="A5:K5"/>
    <mergeCell ref="A8:J8"/>
    <mergeCell ref="H10:I10"/>
    <mergeCell ref="J10:K10"/>
    <mergeCell ref="B28:F28"/>
    <mergeCell ref="B21:B23"/>
    <mergeCell ref="B24:B26"/>
    <mergeCell ref="F10:G10"/>
    <mergeCell ref="B12:B14"/>
    <mergeCell ref="B15:B17"/>
    <mergeCell ref="B18:B20"/>
    <mergeCell ref="B10:B11"/>
    <mergeCell ref="C10:C11"/>
    <mergeCell ref="D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"/>
  <sheetViews>
    <sheetView showGridLines="0" workbookViewId="0" topLeftCell="A1">
      <selection activeCell="A2" sqref="A2:K2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11" ht="15.75">
      <c r="A2" s="342" t="s">
        <v>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42" t="s">
        <v>93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5.75">
      <c r="A4" s="343" t="s">
        <v>135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5.75">
      <c r="A5" s="343" t="s">
        <v>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</row>
    <row r="8" spans="1:10" ht="15" customHeight="1">
      <c r="A8" s="371" t="s">
        <v>222</v>
      </c>
      <c r="B8" s="371"/>
      <c r="C8" s="371"/>
      <c r="D8" s="371"/>
      <c r="E8" s="371"/>
      <c r="F8" s="371"/>
      <c r="G8" s="371"/>
      <c r="H8" s="103"/>
      <c r="I8" s="103"/>
      <c r="J8" s="103"/>
    </row>
    <row r="9" spans="1:10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2:11" ht="20.25" customHeight="1">
      <c r="B10" s="346" t="s">
        <v>75</v>
      </c>
      <c r="C10" s="346" t="s">
        <v>74</v>
      </c>
      <c r="D10" s="344" t="s">
        <v>50</v>
      </c>
      <c r="E10" s="345"/>
      <c r="F10" s="344" t="s">
        <v>46</v>
      </c>
      <c r="G10" s="345"/>
      <c r="H10" s="344" t="s">
        <v>70</v>
      </c>
      <c r="I10" s="345"/>
      <c r="J10" s="344" t="s">
        <v>133</v>
      </c>
      <c r="K10" s="345"/>
    </row>
    <row r="11" spans="2:15" ht="20.25" customHeight="1">
      <c r="B11" s="347"/>
      <c r="C11" s="347"/>
      <c r="D11" s="32" t="s">
        <v>4</v>
      </c>
      <c r="E11" s="32" t="s">
        <v>3</v>
      </c>
      <c r="F11" s="32" t="s">
        <v>4</v>
      </c>
      <c r="G11" s="32" t="s">
        <v>3</v>
      </c>
      <c r="H11" s="32" t="s">
        <v>4</v>
      </c>
      <c r="I11" s="32" t="s">
        <v>3</v>
      </c>
      <c r="J11" s="266" t="s">
        <v>4</v>
      </c>
      <c r="K11" s="266" t="s">
        <v>3</v>
      </c>
      <c r="O11" s="239"/>
    </row>
    <row r="12" spans="2:11" ht="15.75" customHeight="1">
      <c r="B12" s="378" t="s">
        <v>37</v>
      </c>
      <c r="C12" s="66" t="s">
        <v>6</v>
      </c>
      <c r="D12" s="33">
        <v>3065880.1752488893</v>
      </c>
      <c r="E12" s="34">
        <v>0.7574240289548303</v>
      </c>
      <c r="F12" s="271">
        <v>3156051.21094186</v>
      </c>
      <c r="G12" s="34">
        <v>0.7456573020547244</v>
      </c>
      <c r="H12" s="271">
        <v>3208898.573349388</v>
      </c>
      <c r="I12" s="34">
        <v>0.7539613516807193</v>
      </c>
      <c r="J12" s="320">
        <v>3444195.9627999235</v>
      </c>
      <c r="K12" s="280">
        <v>0.7968661915254737</v>
      </c>
    </row>
    <row r="13" spans="2:11" ht="15">
      <c r="B13" s="379"/>
      <c r="C13" s="66" t="s">
        <v>7</v>
      </c>
      <c r="D13" s="36">
        <v>981892.3511647468</v>
      </c>
      <c r="E13" s="22">
        <v>0.2425759710451694</v>
      </c>
      <c r="F13" s="37">
        <v>1076524.802523088</v>
      </c>
      <c r="G13" s="22">
        <v>0.254342697945261</v>
      </c>
      <c r="H13" s="37">
        <v>1047153.2338104134</v>
      </c>
      <c r="I13" s="22">
        <v>0.2460386483192757</v>
      </c>
      <c r="J13" s="137">
        <v>877980.080591472</v>
      </c>
      <c r="K13" s="16">
        <v>0.2031338084745316</v>
      </c>
    </row>
    <row r="14" spans="2:11" ht="15">
      <c r="B14" s="380"/>
      <c r="C14" s="66" t="s">
        <v>1</v>
      </c>
      <c r="D14" s="36">
        <v>4047772.5264136363</v>
      </c>
      <c r="E14" s="22">
        <v>0.9999999999999997</v>
      </c>
      <c r="F14" s="37">
        <v>4232576.01346501</v>
      </c>
      <c r="G14" s="22">
        <v>1</v>
      </c>
      <c r="H14" s="37">
        <v>4256051.807159822</v>
      </c>
      <c r="I14" s="22">
        <v>1</v>
      </c>
      <c r="J14" s="137">
        <v>4322176.043391373</v>
      </c>
      <c r="K14" s="16">
        <v>1</v>
      </c>
    </row>
    <row r="15" spans="2:16" ht="15" customHeight="1">
      <c r="B15" s="378" t="s">
        <v>38</v>
      </c>
      <c r="C15" s="66" t="s">
        <v>6</v>
      </c>
      <c r="D15" s="33">
        <v>3880271.1671224195</v>
      </c>
      <c r="E15" s="34">
        <v>0.9507804193980566</v>
      </c>
      <c r="F15" s="271">
        <v>4081842.4128137864</v>
      </c>
      <c r="G15" s="34">
        <v>0.9484202410415348</v>
      </c>
      <c r="H15" s="271">
        <v>4203875.490309036</v>
      </c>
      <c r="I15" s="34">
        <v>0.9670551174937495</v>
      </c>
      <c r="J15" s="271">
        <v>4308787.03590344</v>
      </c>
      <c r="K15" s="34">
        <v>0.9677009155339269</v>
      </c>
      <c r="P15" s="49"/>
    </row>
    <row r="16" spans="2:11" ht="15">
      <c r="B16" s="379"/>
      <c r="C16" s="66" t="s">
        <v>7</v>
      </c>
      <c r="D16" s="36">
        <v>200872.1630894535</v>
      </c>
      <c r="E16" s="22">
        <v>0.04921958060194508</v>
      </c>
      <c r="F16" s="37">
        <v>221990.67317262854</v>
      </c>
      <c r="G16" s="22">
        <v>0.051579758958460745</v>
      </c>
      <c r="H16" s="37">
        <v>143214.36451118666</v>
      </c>
      <c r="I16" s="22">
        <v>0.03294488250625547</v>
      </c>
      <c r="J16" s="37">
        <v>143814.96822517508</v>
      </c>
      <c r="K16" s="22">
        <v>0.03229908446607741</v>
      </c>
    </row>
    <row r="17" spans="2:11" ht="15">
      <c r="B17" s="380"/>
      <c r="C17" s="66" t="s">
        <v>1</v>
      </c>
      <c r="D17" s="36">
        <v>4081143.330211873</v>
      </c>
      <c r="E17" s="22">
        <v>1.0000000000000016</v>
      </c>
      <c r="F17" s="37">
        <v>4303833.0859864345</v>
      </c>
      <c r="G17" s="22">
        <v>1</v>
      </c>
      <c r="H17" s="37">
        <v>4347089.854820201</v>
      </c>
      <c r="I17" s="22">
        <v>1</v>
      </c>
      <c r="J17" s="37">
        <v>4452602.004128596</v>
      </c>
      <c r="K17" s="22">
        <v>1</v>
      </c>
    </row>
    <row r="18" spans="2:11" ht="15" customHeight="1">
      <c r="B18" s="378" t="s">
        <v>39</v>
      </c>
      <c r="C18" s="66" t="s">
        <v>6</v>
      </c>
      <c r="D18" s="33">
        <v>2997657.8848737357</v>
      </c>
      <c r="E18" s="34">
        <v>0.8580392873510138</v>
      </c>
      <c r="F18" s="271">
        <v>3466375.385779797</v>
      </c>
      <c r="G18" s="34">
        <v>0.9359937171889695</v>
      </c>
      <c r="H18" s="271">
        <v>3500850.830669455</v>
      </c>
      <c r="I18" s="34">
        <v>0.9415467191816531</v>
      </c>
      <c r="J18" s="271">
        <v>3462355.268479574</v>
      </c>
      <c r="K18" s="34">
        <v>0.9322387138926073</v>
      </c>
    </row>
    <row r="19" spans="2:16" ht="15">
      <c r="B19" s="379"/>
      <c r="C19" s="66" t="s">
        <v>7</v>
      </c>
      <c r="D19" s="36">
        <v>495955.9030546419</v>
      </c>
      <c r="E19" s="22">
        <v>0.14196071264898796</v>
      </c>
      <c r="F19" s="37">
        <v>237041.97923223293</v>
      </c>
      <c r="G19" s="22">
        <v>0.06400628281102806</v>
      </c>
      <c r="H19" s="37">
        <v>217340.48086974255</v>
      </c>
      <c r="I19" s="22">
        <v>0.058453280818348115</v>
      </c>
      <c r="J19" s="37">
        <v>251666.92013168847</v>
      </c>
      <c r="K19" s="22">
        <v>0.0677612861073915</v>
      </c>
      <c r="L19" s="49"/>
      <c r="N19" s="49"/>
      <c r="P19" s="49"/>
    </row>
    <row r="20" spans="2:11" ht="15">
      <c r="B20" s="380"/>
      <c r="C20" s="66" t="s">
        <v>1</v>
      </c>
      <c r="D20" s="36">
        <v>3493613.7879283777</v>
      </c>
      <c r="E20" s="22">
        <v>1.0000000000000018</v>
      </c>
      <c r="F20" s="37">
        <v>3703417.3650120394</v>
      </c>
      <c r="G20" s="22">
        <v>1</v>
      </c>
      <c r="H20" s="37">
        <v>3718191.3115391936</v>
      </c>
      <c r="I20" s="22">
        <v>1</v>
      </c>
      <c r="J20" s="37">
        <v>3714022.188611267</v>
      </c>
      <c r="K20" s="22">
        <v>1</v>
      </c>
    </row>
    <row r="21" spans="2:14" ht="15" customHeight="1">
      <c r="B21" s="378" t="s">
        <v>40</v>
      </c>
      <c r="C21" s="66" t="s">
        <v>6</v>
      </c>
      <c r="D21" s="33">
        <v>1895141.49928996</v>
      </c>
      <c r="E21" s="34">
        <v>0.5331803718049971</v>
      </c>
      <c r="F21" s="271">
        <v>1700277.9104115914</v>
      </c>
      <c r="G21" s="34">
        <v>0.4372517998356046</v>
      </c>
      <c r="H21" s="271">
        <v>1797404.630169712</v>
      </c>
      <c r="I21" s="34">
        <v>0.4513293703878649</v>
      </c>
      <c r="J21" s="271">
        <v>1916202.877025299</v>
      </c>
      <c r="K21" s="34">
        <v>0.43035575046871805</v>
      </c>
      <c r="N21" s="295"/>
    </row>
    <row r="22" spans="2:14" ht="15">
      <c r="B22" s="379"/>
      <c r="C22" s="66" t="s">
        <v>7</v>
      </c>
      <c r="D22" s="36">
        <v>1659268.2267737587</v>
      </c>
      <c r="E22" s="22">
        <v>0.46681962819499845</v>
      </c>
      <c r="F22" s="37">
        <v>2188277.6336726393</v>
      </c>
      <c r="G22" s="22">
        <v>0.5627482001643702</v>
      </c>
      <c r="H22" s="37">
        <v>2185063.0488670203</v>
      </c>
      <c r="I22" s="22">
        <v>0.5486706296121118</v>
      </c>
      <c r="J22" s="37">
        <v>2536399.127103314</v>
      </c>
      <c r="K22" s="22">
        <v>0.5696442495312758</v>
      </c>
      <c r="N22" s="49"/>
    </row>
    <row r="23" spans="2:11" ht="15">
      <c r="B23" s="380"/>
      <c r="C23" s="66" t="s">
        <v>1</v>
      </c>
      <c r="D23" s="36">
        <v>3554409.7260637186</v>
      </c>
      <c r="E23" s="22">
        <v>0.9999999999999956</v>
      </c>
      <c r="F23" s="37">
        <v>3888555.5440843287</v>
      </c>
      <c r="G23" s="22">
        <v>1</v>
      </c>
      <c r="H23" s="37">
        <v>3982467.679036825</v>
      </c>
      <c r="I23" s="22">
        <v>1</v>
      </c>
      <c r="J23" s="37">
        <v>4452602.0041286405</v>
      </c>
      <c r="K23" s="22">
        <v>1</v>
      </c>
    </row>
    <row r="24" spans="2:11" ht="15" customHeight="1">
      <c r="B24" s="378" t="s">
        <v>41</v>
      </c>
      <c r="C24" s="66" t="s">
        <v>6</v>
      </c>
      <c r="D24" s="33">
        <v>3355703.2198366383</v>
      </c>
      <c r="E24" s="34">
        <v>0.8525396250806093</v>
      </c>
      <c r="F24" s="271">
        <v>3636959.783401454</v>
      </c>
      <c r="G24" s="34">
        <v>0.8570562725222713</v>
      </c>
      <c r="H24" s="271">
        <v>3828599.6501168227</v>
      </c>
      <c r="I24" s="34">
        <v>0.8953053489398007</v>
      </c>
      <c r="J24" s="271">
        <v>3879011.4528208803</v>
      </c>
      <c r="K24" s="34">
        <v>0.8773380789742076</v>
      </c>
    </row>
    <row r="25" spans="2:11" ht="15">
      <c r="B25" s="379"/>
      <c r="C25" s="66" t="s">
        <v>7</v>
      </c>
      <c r="D25" s="69">
        <v>580422.5872416672</v>
      </c>
      <c r="E25" s="22">
        <v>0.14746037491939398</v>
      </c>
      <c r="F25" s="70">
        <v>606588.627600807</v>
      </c>
      <c r="G25" s="22">
        <v>0.14294372747771528</v>
      </c>
      <c r="H25" s="70">
        <v>447706.3662054973</v>
      </c>
      <c r="I25" s="22">
        <v>0.10469465106019958</v>
      </c>
      <c r="J25" s="37">
        <v>542330.2691254157</v>
      </c>
      <c r="K25" s="22">
        <v>0.12266192102579193</v>
      </c>
    </row>
    <row r="26" spans="2:11" ht="15">
      <c r="B26" s="380"/>
      <c r="C26" s="66" t="s">
        <v>1</v>
      </c>
      <c r="D26" s="36">
        <v>3936125.8070783056</v>
      </c>
      <c r="E26" s="22">
        <v>1.0000000000000033</v>
      </c>
      <c r="F26" s="37">
        <v>4243548.411002317</v>
      </c>
      <c r="G26" s="22">
        <v>1</v>
      </c>
      <c r="H26" s="37">
        <v>4276306.016322318</v>
      </c>
      <c r="I26" s="22">
        <v>1</v>
      </c>
      <c r="J26" s="37">
        <v>4421341.721946298</v>
      </c>
      <c r="K26" s="22">
        <v>1</v>
      </c>
    </row>
    <row r="27" ht="15">
      <c r="B27" s="12" t="s">
        <v>131</v>
      </c>
    </row>
    <row r="28" ht="15">
      <c r="B28" s="12" t="s">
        <v>117</v>
      </c>
    </row>
    <row r="31" spans="1:10" ht="19.5" customHeight="1">
      <c r="A31" s="371" t="s">
        <v>223</v>
      </c>
      <c r="B31" s="371"/>
      <c r="C31" s="371"/>
      <c r="D31" s="371"/>
      <c r="E31" s="371"/>
      <c r="F31" s="371"/>
      <c r="G31" s="371"/>
      <c r="H31" s="371"/>
      <c r="I31" s="371"/>
      <c r="J31" s="371"/>
    </row>
    <row r="32" spans="1:10" ht="1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2:11" ht="21" customHeight="1">
      <c r="B33" s="346" t="s">
        <v>75</v>
      </c>
      <c r="C33" s="346" t="s">
        <v>74</v>
      </c>
      <c r="D33" s="344" t="s">
        <v>50</v>
      </c>
      <c r="E33" s="345"/>
      <c r="F33" s="344" t="s">
        <v>46</v>
      </c>
      <c r="G33" s="345"/>
      <c r="H33" s="344" t="s">
        <v>70</v>
      </c>
      <c r="I33" s="345"/>
      <c r="J33" s="344" t="s">
        <v>133</v>
      </c>
      <c r="K33" s="345"/>
    </row>
    <row r="34" spans="2:11" ht="21" customHeight="1">
      <c r="B34" s="347"/>
      <c r="C34" s="347"/>
      <c r="D34" s="32" t="s">
        <v>4</v>
      </c>
      <c r="E34" s="32" t="s">
        <v>3</v>
      </c>
      <c r="F34" s="32" t="s">
        <v>4</v>
      </c>
      <c r="G34" s="32" t="s">
        <v>3</v>
      </c>
      <c r="H34" s="32" t="s">
        <v>4</v>
      </c>
      <c r="I34" s="32" t="s">
        <v>3</v>
      </c>
      <c r="J34" s="266" t="s">
        <v>4</v>
      </c>
      <c r="K34" s="266" t="s">
        <v>3</v>
      </c>
    </row>
    <row r="35" spans="2:11" ht="20.25" customHeight="1">
      <c r="B35" s="378" t="s">
        <v>98</v>
      </c>
      <c r="C35" s="66" t="s">
        <v>6</v>
      </c>
      <c r="D35" s="33">
        <v>887494.9013991116</v>
      </c>
      <c r="E35" s="34">
        <v>0.23465660204038674</v>
      </c>
      <c r="F35" s="271">
        <v>827497.3629740219</v>
      </c>
      <c r="G35" s="278">
        <v>0.20386743809489918</v>
      </c>
      <c r="H35" s="271">
        <v>1172113.20022219</v>
      </c>
      <c r="I35" s="279">
        <v>0.27798440172611383</v>
      </c>
      <c r="J35" s="137">
        <v>1092328.8342418552</v>
      </c>
      <c r="K35" s="279">
        <v>0.2453237080765363</v>
      </c>
    </row>
    <row r="36" spans="2:11" ht="20.25" customHeight="1">
      <c r="B36" s="379"/>
      <c r="C36" s="66" t="s">
        <v>7</v>
      </c>
      <c r="D36" s="36">
        <v>2894605.8095213003</v>
      </c>
      <c r="E36" s="22">
        <v>0.7653433979596168</v>
      </c>
      <c r="F36" s="37">
        <v>3231499.8496598634</v>
      </c>
      <c r="G36" s="68">
        <v>0.7961325619050826</v>
      </c>
      <c r="H36" s="37">
        <v>3044357.9145024917</v>
      </c>
      <c r="I36" s="138">
        <v>0.722015598273877</v>
      </c>
      <c r="J36" s="137">
        <v>3360273.169886735</v>
      </c>
      <c r="K36" s="138">
        <v>0.7546762919234523</v>
      </c>
    </row>
    <row r="37" spans="2:11" ht="20.25" customHeight="1">
      <c r="B37" s="380"/>
      <c r="C37" s="66" t="s">
        <v>1</v>
      </c>
      <c r="D37" s="36">
        <v>3782100.710920412</v>
      </c>
      <c r="E37" s="22">
        <v>1.0000000000000036</v>
      </c>
      <c r="F37" s="37">
        <v>4058997.212633959</v>
      </c>
      <c r="G37" s="68">
        <v>1</v>
      </c>
      <c r="H37" s="37">
        <v>4216471.114724723</v>
      </c>
      <c r="I37" s="138">
        <v>1</v>
      </c>
      <c r="J37" s="137">
        <v>4452602.0041286405</v>
      </c>
      <c r="K37" s="138">
        <v>1</v>
      </c>
    </row>
    <row r="38" spans="2:11" ht="20.25" customHeight="1">
      <c r="B38" s="378" t="s">
        <v>42</v>
      </c>
      <c r="C38" s="66" t="s">
        <v>6</v>
      </c>
      <c r="D38" s="33">
        <v>73457.60786713594</v>
      </c>
      <c r="E38" s="34">
        <v>0.019043711606492722</v>
      </c>
      <c r="F38" s="271">
        <v>49227.90338812117</v>
      </c>
      <c r="G38" s="278">
        <v>0.012636802342168161</v>
      </c>
      <c r="H38" s="271">
        <v>46034.94815979427</v>
      </c>
      <c r="I38" s="279">
        <v>0.011022052044010156</v>
      </c>
      <c r="J38" s="320">
        <v>53265.46833366241</v>
      </c>
      <c r="K38" s="279">
        <v>0.012301138843155944</v>
      </c>
    </row>
    <row r="39" spans="2:12" ht="20.25" customHeight="1">
      <c r="B39" s="379"/>
      <c r="C39" s="66" t="s">
        <v>7</v>
      </c>
      <c r="D39" s="36">
        <v>3783858.097443767</v>
      </c>
      <c r="E39" s="22">
        <v>0.9809562883935068</v>
      </c>
      <c r="F39" s="37">
        <v>3846370.2119555864</v>
      </c>
      <c r="G39" s="68">
        <v>0.9873631976578332</v>
      </c>
      <c r="H39" s="37">
        <v>4130587.3337873784</v>
      </c>
      <c r="I39" s="138">
        <v>0.9889779479559881</v>
      </c>
      <c r="J39" s="37">
        <v>4276859.491055598</v>
      </c>
      <c r="K39" s="138">
        <v>0.9876988611568417</v>
      </c>
      <c r="L39" s="297"/>
    </row>
    <row r="40" spans="2:12" ht="20.25" customHeight="1">
      <c r="B40" s="380"/>
      <c r="C40" s="66" t="s">
        <v>1</v>
      </c>
      <c r="D40" s="36">
        <v>3857315.705310903</v>
      </c>
      <c r="E40" s="22">
        <v>0.9999999999999956</v>
      </c>
      <c r="F40" s="37">
        <v>3895598.1153437025</v>
      </c>
      <c r="G40" s="68">
        <v>1</v>
      </c>
      <c r="H40" s="37">
        <v>4176622.2819471797</v>
      </c>
      <c r="I40" s="138">
        <v>1</v>
      </c>
      <c r="J40" s="37">
        <v>4330124.95938927</v>
      </c>
      <c r="K40" s="138">
        <v>1</v>
      </c>
      <c r="L40" s="297"/>
    </row>
    <row r="41" spans="2:8" ht="15">
      <c r="B41" s="12" t="s">
        <v>131</v>
      </c>
      <c r="H41" s="38"/>
    </row>
    <row r="42" ht="15">
      <c r="B42" s="12" t="s">
        <v>94</v>
      </c>
    </row>
    <row r="43" ht="15">
      <c r="B43" s="18"/>
    </row>
    <row r="44" ht="15">
      <c r="D44" s="335"/>
    </row>
  </sheetData>
  <mergeCells count="25">
    <mergeCell ref="B35:B37"/>
    <mergeCell ref="B38:B40"/>
    <mergeCell ref="B33:B34"/>
    <mergeCell ref="C33:C34"/>
    <mergeCell ref="D33:E33"/>
    <mergeCell ref="J10:K10"/>
    <mergeCell ref="J33:K33"/>
    <mergeCell ref="F33:G33"/>
    <mergeCell ref="A31:J31"/>
    <mergeCell ref="B10:B11"/>
    <mergeCell ref="C10:C11"/>
    <mergeCell ref="D10:E10"/>
    <mergeCell ref="F10:G10"/>
    <mergeCell ref="H10:I10"/>
    <mergeCell ref="B12:B14"/>
    <mergeCell ref="B15:B17"/>
    <mergeCell ref="B18:B20"/>
    <mergeCell ref="B21:B23"/>
    <mergeCell ref="B24:B26"/>
    <mergeCell ref="H33:I33"/>
    <mergeCell ref="A2:K2"/>
    <mergeCell ref="A3:K3"/>
    <mergeCell ref="A4:K4"/>
    <mergeCell ref="A5:K5"/>
    <mergeCell ref="A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2"/>
  <sheetViews>
    <sheetView showGridLines="0" workbookViewId="0" topLeftCell="A1">
      <selection activeCell="A2" sqref="A2:K2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8.5742187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11" ht="15.75">
      <c r="A2" s="342" t="s">
        <v>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42" t="s">
        <v>93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5.75">
      <c r="A4" s="343" t="s">
        <v>135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5.75">
      <c r="A5" s="343" t="s">
        <v>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</row>
    <row r="6" ht="15">
      <c r="B6" s="18"/>
    </row>
    <row r="8" spans="1:10" ht="15" customHeight="1">
      <c r="A8" s="371" t="s">
        <v>224</v>
      </c>
      <c r="B8" s="371"/>
      <c r="C8" s="371"/>
      <c r="D8" s="371"/>
      <c r="E8" s="371"/>
      <c r="F8" s="371"/>
      <c r="G8" s="371"/>
      <c r="H8" s="371"/>
      <c r="I8" s="371"/>
      <c r="J8" s="371"/>
    </row>
    <row r="9" spans="1:10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1" ht="20.25" customHeight="1">
      <c r="A10" s="13"/>
      <c r="B10" s="381" t="s">
        <v>76</v>
      </c>
      <c r="C10" s="382"/>
      <c r="D10" s="364" t="s">
        <v>50</v>
      </c>
      <c r="E10" s="364"/>
      <c r="F10" s="364" t="s">
        <v>46</v>
      </c>
      <c r="G10" s="364"/>
      <c r="H10" s="364" t="s">
        <v>70</v>
      </c>
      <c r="I10" s="364"/>
      <c r="J10" s="364" t="s">
        <v>133</v>
      </c>
      <c r="K10" s="364"/>
    </row>
    <row r="11" spans="2:11" ht="20.25" customHeight="1">
      <c r="B11" s="383"/>
      <c r="C11" s="384"/>
      <c r="D11" s="42" t="s">
        <v>4</v>
      </c>
      <c r="E11" s="42" t="s">
        <v>3</v>
      </c>
      <c r="F11" s="42" t="s">
        <v>4</v>
      </c>
      <c r="G11" s="42" t="s">
        <v>3</v>
      </c>
      <c r="H11" s="32" t="s">
        <v>4</v>
      </c>
      <c r="I11" s="32" t="s">
        <v>3</v>
      </c>
      <c r="J11" s="266" t="s">
        <v>4</v>
      </c>
      <c r="K11" s="296" t="s">
        <v>3</v>
      </c>
    </row>
    <row r="12" spans="2:14" ht="30.75" customHeight="1">
      <c r="B12" s="385" t="s">
        <v>17</v>
      </c>
      <c r="C12" s="386"/>
      <c r="D12" s="43">
        <v>933760</v>
      </c>
      <c r="E12" s="44">
        <v>0.2238</v>
      </c>
      <c r="F12" s="45">
        <v>831439</v>
      </c>
      <c r="G12" s="46">
        <v>0.1889</v>
      </c>
      <c r="H12" s="118">
        <v>842447.3536840421</v>
      </c>
      <c r="I12" s="119">
        <v>0.19054949009611385</v>
      </c>
      <c r="J12" s="118">
        <v>950581.1313465032</v>
      </c>
      <c r="K12" s="119">
        <v>0.209478805540094</v>
      </c>
      <c r="N12" s="299"/>
    </row>
    <row r="13" spans="2:14" ht="30.75" customHeight="1">
      <c r="B13" s="385" t="s">
        <v>18</v>
      </c>
      <c r="C13" s="386"/>
      <c r="D13" s="43">
        <v>3137155</v>
      </c>
      <c r="E13" s="44">
        <v>0.752</v>
      </c>
      <c r="F13" s="45">
        <v>3489652</v>
      </c>
      <c r="G13" s="46">
        <v>0.7929</v>
      </c>
      <c r="H13" s="118">
        <v>3499806.3982902155</v>
      </c>
      <c r="I13" s="119">
        <v>0.7916059344397103</v>
      </c>
      <c r="J13" s="118">
        <v>3580433.634628875</v>
      </c>
      <c r="K13" s="119">
        <v>0.7890173035890369</v>
      </c>
      <c r="N13" s="299"/>
    </row>
    <row r="14" spans="2:14" ht="30.75" customHeight="1">
      <c r="B14" s="385" t="s">
        <v>19</v>
      </c>
      <c r="C14" s="386"/>
      <c r="D14" s="43">
        <v>100794</v>
      </c>
      <c r="E14" s="44">
        <v>0.0242</v>
      </c>
      <c r="F14" s="45">
        <v>80205</v>
      </c>
      <c r="G14" s="46">
        <v>0.0182</v>
      </c>
      <c r="H14" s="118">
        <v>78893.4956993395</v>
      </c>
      <c r="I14" s="119">
        <v>0.017844575464174613</v>
      </c>
      <c r="J14" s="118">
        <v>6824.414917583106</v>
      </c>
      <c r="K14" s="119">
        <v>0.0015038908708616108</v>
      </c>
      <c r="N14" s="299"/>
    </row>
    <row r="15" spans="2:17" ht="15.75">
      <c r="B15" s="12" t="s">
        <v>134</v>
      </c>
      <c r="N15" s="299"/>
      <c r="O15" s="233"/>
      <c r="P15" s="233"/>
      <c r="Q15" s="233"/>
    </row>
    <row r="16" ht="15">
      <c r="B16" s="18"/>
    </row>
    <row r="17" ht="15">
      <c r="B17" s="18"/>
    </row>
    <row r="18" spans="1:10" ht="15.75">
      <c r="A18" s="371" t="s">
        <v>225</v>
      </c>
      <c r="B18" s="371"/>
      <c r="C18" s="371"/>
      <c r="D18" s="371"/>
      <c r="E18" s="371"/>
      <c r="F18" s="371"/>
      <c r="G18" s="371"/>
      <c r="H18" s="371"/>
      <c r="I18" s="371"/>
      <c r="J18" s="371"/>
    </row>
    <row r="20" spans="2:10" ht="28.9" customHeight="1">
      <c r="B20" s="346" t="s">
        <v>50</v>
      </c>
      <c r="C20" s="360" t="s">
        <v>17</v>
      </c>
      <c r="D20" s="361"/>
      <c r="E20" s="360" t="s">
        <v>18</v>
      </c>
      <c r="F20" s="361"/>
      <c r="G20" s="360" t="s">
        <v>19</v>
      </c>
      <c r="H20" s="361"/>
      <c r="I20" s="71"/>
      <c r="J20" s="71"/>
    </row>
    <row r="21" spans="2:10" ht="19.9" customHeight="1">
      <c r="B21" s="347"/>
      <c r="C21" s="167" t="s">
        <v>4</v>
      </c>
      <c r="D21" s="167" t="s">
        <v>3</v>
      </c>
      <c r="E21" s="167" t="s">
        <v>4</v>
      </c>
      <c r="F21" s="167" t="s">
        <v>3</v>
      </c>
      <c r="G21" s="167" t="s">
        <v>4</v>
      </c>
      <c r="H21" s="167" t="s">
        <v>3</v>
      </c>
      <c r="I21" s="72"/>
      <c r="J21" s="72"/>
    </row>
    <row r="22" spans="2:8" ht="15">
      <c r="B22" s="73" t="s">
        <v>62</v>
      </c>
      <c r="C22" s="43">
        <v>635515</v>
      </c>
      <c r="D22" s="74">
        <v>0.3507</v>
      </c>
      <c r="E22" s="43">
        <v>1122963</v>
      </c>
      <c r="F22" s="74">
        <v>0.6197</v>
      </c>
      <c r="G22" s="43">
        <v>53650</v>
      </c>
      <c r="H22" s="74">
        <v>0.0296</v>
      </c>
    </row>
    <row r="23" spans="2:8" ht="15">
      <c r="B23" s="73" t="s">
        <v>63</v>
      </c>
      <c r="C23" s="43">
        <v>262182</v>
      </c>
      <c r="D23" s="74">
        <v>0.122</v>
      </c>
      <c r="E23" s="43">
        <v>1849178</v>
      </c>
      <c r="F23" s="74">
        <v>0.8607</v>
      </c>
      <c r="G23" s="43">
        <v>37141</v>
      </c>
      <c r="H23" s="74">
        <v>0.0173</v>
      </c>
    </row>
    <row r="24" spans="2:8" ht="15">
      <c r="B24" s="73" t="s">
        <v>64</v>
      </c>
      <c r="C24" s="43">
        <v>34149</v>
      </c>
      <c r="D24" s="74">
        <v>0.1691</v>
      </c>
      <c r="E24" s="43">
        <v>158093</v>
      </c>
      <c r="F24" s="74">
        <v>0.7829</v>
      </c>
      <c r="G24" s="43">
        <v>9695</v>
      </c>
      <c r="H24" s="74">
        <v>0.048</v>
      </c>
    </row>
    <row r="25" spans="2:8" ht="15">
      <c r="B25" s="73" t="s">
        <v>65</v>
      </c>
      <c r="C25" s="43">
        <v>1913</v>
      </c>
      <c r="D25" s="74">
        <v>0.2093</v>
      </c>
      <c r="E25" s="43">
        <v>6921</v>
      </c>
      <c r="F25" s="74">
        <v>0.7571</v>
      </c>
      <c r="G25" s="43">
        <v>308</v>
      </c>
      <c r="H25" s="74">
        <v>0.0337</v>
      </c>
    </row>
    <row r="26" spans="2:8" ht="15">
      <c r="B26" s="12" t="s">
        <v>111</v>
      </c>
      <c r="C26" s="75"/>
      <c r="D26" s="76"/>
      <c r="E26" s="75"/>
      <c r="F26" s="76"/>
      <c r="G26" s="75"/>
      <c r="H26" s="76"/>
    </row>
    <row r="27" spans="2:8" ht="15">
      <c r="B27" s="12"/>
      <c r="C27" s="75"/>
      <c r="D27" s="76"/>
      <c r="E27" s="75"/>
      <c r="F27" s="76"/>
      <c r="G27" s="75"/>
      <c r="H27" s="76"/>
    </row>
    <row r="28" spans="2:8" ht="15">
      <c r="B28" s="12"/>
      <c r="C28" s="75"/>
      <c r="D28" s="76"/>
      <c r="E28" s="75"/>
      <c r="F28" s="76"/>
      <c r="G28" s="75"/>
      <c r="H28" s="76"/>
    </row>
    <row r="29" spans="2:8" ht="35.25" customHeight="1">
      <c r="B29" s="346" t="s">
        <v>46</v>
      </c>
      <c r="C29" s="360" t="s">
        <v>17</v>
      </c>
      <c r="D29" s="361"/>
      <c r="E29" s="359" t="s">
        <v>18</v>
      </c>
      <c r="F29" s="359"/>
      <c r="G29" s="359" t="s">
        <v>19</v>
      </c>
      <c r="H29" s="359"/>
    </row>
    <row r="30" spans="2:8" ht="20.25" customHeight="1">
      <c r="B30" s="347"/>
      <c r="C30" s="32" t="s">
        <v>4</v>
      </c>
      <c r="D30" s="32" t="s">
        <v>3</v>
      </c>
      <c r="E30" s="32" t="s">
        <v>4</v>
      </c>
      <c r="F30" s="32" t="s">
        <v>3</v>
      </c>
      <c r="G30" s="32" t="s">
        <v>4</v>
      </c>
      <c r="H30" s="32" t="s">
        <v>3</v>
      </c>
    </row>
    <row r="31" spans="2:8" ht="15">
      <c r="B31" s="73" t="s">
        <v>62</v>
      </c>
      <c r="C31" s="43">
        <v>456477.75058245374</v>
      </c>
      <c r="D31" s="77">
        <v>0.31187685406413795</v>
      </c>
      <c r="E31" s="43">
        <v>981250.7854509572</v>
      </c>
      <c r="F31" s="77">
        <v>0.6704147302336715</v>
      </c>
      <c r="G31" s="43">
        <v>25918.876828402954</v>
      </c>
      <c r="H31" s="77">
        <v>0.017708415702197666</v>
      </c>
    </row>
    <row r="32" spans="2:8" ht="15">
      <c r="B32" s="73" t="s">
        <v>63</v>
      </c>
      <c r="C32" s="43">
        <v>104615.20986933657</v>
      </c>
      <c r="D32" s="77">
        <v>0.06724062135288421</v>
      </c>
      <c r="E32" s="43">
        <v>1437518.9511261685</v>
      </c>
      <c r="F32" s="77">
        <v>0.9239542471978691</v>
      </c>
      <c r="G32" s="43">
        <v>13699.318298322367</v>
      </c>
      <c r="H32" s="77">
        <v>0.00880513144924759</v>
      </c>
    </row>
    <row r="33" spans="2:8" ht="15">
      <c r="B33" s="73" t="s">
        <v>64</v>
      </c>
      <c r="C33" s="43">
        <v>16486.259659723008</v>
      </c>
      <c r="D33" s="77">
        <v>0.17122953218013381</v>
      </c>
      <c r="E33" s="43">
        <v>77698.68233399116</v>
      </c>
      <c r="F33" s="77">
        <v>0.8069937815892477</v>
      </c>
      <c r="G33" s="43">
        <v>2096.694998550952</v>
      </c>
      <c r="H33" s="77">
        <v>0.021776686230619388</v>
      </c>
    </row>
    <row r="34" spans="2:8" ht="15">
      <c r="B34" s="73" t="s">
        <v>65</v>
      </c>
      <c r="C34" s="43">
        <v>6989.0435251386925</v>
      </c>
      <c r="D34" s="77">
        <v>0.9660716399845167</v>
      </c>
      <c r="E34" s="43">
        <v>191.73438570931765</v>
      </c>
      <c r="F34" s="77">
        <v>0.026502789942197225</v>
      </c>
      <c r="G34" s="43">
        <v>53.72027321079149</v>
      </c>
      <c r="H34" s="77">
        <v>0.007425570073286353</v>
      </c>
    </row>
    <row r="35" ht="15">
      <c r="B35" s="12" t="s">
        <v>110</v>
      </c>
    </row>
    <row r="36" ht="15">
      <c r="B36" s="12"/>
    </row>
    <row r="37" ht="15">
      <c r="B37" s="12"/>
    </row>
    <row r="38" spans="2:8" ht="30.75" customHeight="1">
      <c r="B38" s="346" t="s">
        <v>70</v>
      </c>
      <c r="C38" s="360" t="s">
        <v>17</v>
      </c>
      <c r="D38" s="361"/>
      <c r="E38" s="359" t="s">
        <v>18</v>
      </c>
      <c r="F38" s="359"/>
      <c r="G38" s="359" t="s">
        <v>19</v>
      </c>
      <c r="H38" s="359"/>
    </row>
    <row r="39" spans="2:8" ht="20.25" customHeight="1">
      <c r="B39" s="347"/>
      <c r="C39" s="32" t="s">
        <v>4</v>
      </c>
      <c r="D39" s="32" t="s">
        <v>3</v>
      </c>
      <c r="E39" s="32" t="s">
        <v>4</v>
      </c>
      <c r="F39" s="32" t="s">
        <v>3</v>
      </c>
      <c r="G39" s="32" t="s">
        <v>4</v>
      </c>
      <c r="H39" s="32" t="s">
        <v>3</v>
      </c>
    </row>
    <row r="40" spans="2:8" ht="15">
      <c r="B40" s="73" t="s">
        <v>62</v>
      </c>
      <c r="C40" s="43">
        <v>619806.8747948848</v>
      </c>
      <c r="D40" s="77">
        <v>0.3206986154254007</v>
      </c>
      <c r="E40" s="43">
        <v>1269918.2584746145</v>
      </c>
      <c r="F40" s="77">
        <v>0.6570772990070841</v>
      </c>
      <c r="G40" s="43">
        <v>42951.981574687205</v>
      </c>
      <c r="H40" s="77">
        <v>0.02222408556752134</v>
      </c>
    </row>
    <row r="41" spans="2:8" ht="15">
      <c r="B41" s="73" t="s">
        <v>63</v>
      </c>
      <c r="C41" s="43">
        <v>180596.17281281957</v>
      </c>
      <c r="D41" s="77">
        <v>0.07962920861726513</v>
      </c>
      <c r="E41" s="43">
        <v>2062048.0707501827</v>
      </c>
      <c r="F41" s="77">
        <v>0.9092067315002356</v>
      </c>
      <c r="G41" s="43">
        <v>25319.685111064755</v>
      </c>
      <c r="H41" s="77">
        <v>0.011164059882498897</v>
      </c>
    </row>
    <row r="42" spans="2:8" ht="15">
      <c r="B42" s="73" t="s">
        <v>64</v>
      </c>
      <c r="C42" s="43">
        <v>34790.00481499866</v>
      </c>
      <c r="D42" s="77">
        <v>0.1654132257169843</v>
      </c>
      <c r="E42" s="43">
        <v>165216.0573543524</v>
      </c>
      <c r="F42" s="77">
        <v>0.7855394425080298</v>
      </c>
      <c r="G42" s="43">
        <v>10315.722344559697</v>
      </c>
      <c r="H42" s="77">
        <v>0.049047331774980024</v>
      </c>
    </row>
    <row r="43" spans="2:8" ht="15">
      <c r="B43" s="73" t="s">
        <v>65</v>
      </c>
      <c r="C43" s="43">
        <v>7254.30126134019</v>
      </c>
      <c r="D43" s="77">
        <v>0.7122940252581565</v>
      </c>
      <c r="E43" s="43">
        <v>2624.0117111010254</v>
      </c>
      <c r="F43" s="77">
        <v>0.2576496063081054</v>
      </c>
      <c r="G43" s="43">
        <v>306.106669027817</v>
      </c>
      <c r="H43" s="77">
        <v>0.030056368433740627</v>
      </c>
    </row>
    <row r="44" ht="15">
      <c r="B44" s="12" t="s">
        <v>96</v>
      </c>
    </row>
    <row r="45" ht="15">
      <c r="B45" s="234"/>
    </row>
    <row r="46" ht="15">
      <c r="B46" s="234"/>
    </row>
    <row r="47" spans="2:8" ht="15.75">
      <c r="B47" s="346" t="s">
        <v>133</v>
      </c>
      <c r="C47" s="360" t="s">
        <v>17</v>
      </c>
      <c r="D47" s="361"/>
      <c r="E47" s="359" t="s">
        <v>18</v>
      </c>
      <c r="F47" s="359"/>
      <c r="G47" s="359" t="s">
        <v>19</v>
      </c>
      <c r="H47" s="359"/>
    </row>
    <row r="48" spans="2:8" ht="15.75">
      <c r="B48" s="347"/>
      <c r="C48" s="266" t="s">
        <v>4</v>
      </c>
      <c r="D48" s="266" t="s">
        <v>3</v>
      </c>
      <c r="E48" s="266" t="s">
        <v>4</v>
      </c>
      <c r="F48" s="266" t="s">
        <v>3</v>
      </c>
      <c r="G48" s="266" t="s">
        <v>4</v>
      </c>
      <c r="H48" s="266" t="s">
        <v>3</v>
      </c>
    </row>
    <row r="49" spans="2:8" ht="15">
      <c r="B49" s="73" t="s">
        <v>62</v>
      </c>
      <c r="C49" s="120">
        <v>724163.6976411974</v>
      </c>
      <c r="D49" s="321">
        <v>0.36808790128699864</v>
      </c>
      <c r="E49" s="120">
        <v>1240885.5169655876</v>
      </c>
      <c r="F49" s="321">
        <v>0.630734386665713</v>
      </c>
      <c r="G49" s="120">
        <v>2316.990881642375</v>
      </c>
      <c r="H49" s="321">
        <v>0.0011777120472937883</v>
      </c>
    </row>
    <row r="50" spans="2:8" ht="15">
      <c r="B50" s="73" t="s">
        <v>63</v>
      </c>
      <c r="C50" s="120">
        <v>173955.34439918795</v>
      </c>
      <c r="D50" s="321">
        <v>0.07447153728514606</v>
      </c>
      <c r="E50" s="120">
        <v>2158229.285609184</v>
      </c>
      <c r="F50" s="321">
        <v>0.9239535196130991</v>
      </c>
      <c r="G50" s="120">
        <v>3678.852077775646</v>
      </c>
      <c r="H50" s="321">
        <v>0.001574943101764714</v>
      </c>
    </row>
    <row r="51" spans="2:8" ht="15">
      <c r="B51" s="73" t="s">
        <v>64</v>
      </c>
      <c r="C51" s="120">
        <v>42784.19533747088</v>
      </c>
      <c r="D51" s="321">
        <v>0.191427501657866</v>
      </c>
      <c r="E51" s="120">
        <v>179922.01264255</v>
      </c>
      <c r="F51" s="321">
        <v>0.8050173925616317</v>
      </c>
      <c r="G51" s="120">
        <v>794.5689038457213</v>
      </c>
      <c r="H51" s="321">
        <v>0.0035551057804984036</v>
      </c>
    </row>
    <row r="52" spans="2:8" ht="15">
      <c r="B52" s="73" t="s">
        <v>65</v>
      </c>
      <c r="C52" s="120">
        <v>9677.89396864803</v>
      </c>
      <c r="D52" s="321">
        <v>0.8711982185985749</v>
      </c>
      <c r="E52" s="120">
        <v>1396.8194115267686</v>
      </c>
      <c r="F52" s="321">
        <v>0.12574084681731934</v>
      </c>
      <c r="G52" s="120">
        <v>34.003054319365745</v>
      </c>
      <c r="H52" s="321">
        <v>0.0030609345841056275</v>
      </c>
    </row>
    <row r="53" ht="15">
      <c r="B53" s="234" t="s">
        <v>137</v>
      </c>
    </row>
    <row r="54" ht="15">
      <c r="B54" s="234"/>
    </row>
    <row r="55" ht="15">
      <c r="B55" s="234"/>
    </row>
    <row r="56" ht="15">
      <c r="B56" s="18"/>
    </row>
    <row r="57" ht="15">
      <c r="B57" s="18"/>
    </row>
    <row r="58" spans="1:10" ht="15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62" ht="15">
      <c r="E62" s="1" t="s">
        <v>99</v>
      </c>
    </row>
  </sheetData>
  <mergeCells count="30">
    <mergeCell ref="C20:D20"/>
    <mergeCell ref="B12:C12"/>
    <mergeCell ref="B13:C13"/>
    <mergeCell ref="A18:J18"/>
    <mergeCell ref="B20:B21"/>
    <mergeCell ref="B14:C14"/>
    <mergeCell ref="B47:B48"/>
    <mergeCell ref="C47:D47"/>
    <mergeCell ref="E47:F47"/>
    <mergeCell ref="G47:H47"/>
    <mergeCell ref="A2:K2"/>
    <mergeCell ref="A3:K3"/>
    <mergeCell ref="A4:K4"/>
    <mergeCell ref="A5:K5"/>
    <mergeCell ref="J10:K10"/>
    <mergeCell ref="A8:J8"/>
    <mergeCell ref="B10:C11"/>
    <mergeCell ref="D10:E10"/>
    <mergeCell ref="F10:G10"/>
    <mergeCell ref="H10:I10"/>
    <mergeCell ref="G20:H20"/>
    <mergeCell ref="E20:F20"/>
    <mergeCell ref="B29:B30"/>
    <mergeCell ref="C29:D29"/>
    <mergeCell ref="E29:F29"/>
    <mergeCell ref="G29:H29"/>
    <mergeCell ref="B38:B39"/>
    <mergeCell ref="C38:D38"/>
    <mergeCell ref="E38:F38"/>
    <mergeCell ref="G38:H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showGridLines="0" workbookViewId="0" topLeftCell="A1">
      <selection activeCell="A2" sqref="A2:J2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30.14062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11" ht="15.75">
      <c r="A2" s="342" t="s">
        <v>92</v>
      </c>
      <c r="B2" s="342"/>
      <c r="C2" s="342"/>
      <c r="D2" s="342"/>
      <c r="E2" s="342"/>
      <c r="F2" s="342"/>
      <c r="G2" s="342"/>
      <c r="H2" s="342"/>
      <c r="I2" s="342"/>
      <c r="J2" s="342"/>
      <c r="K2" s="3"/>
    </row>
    <row r="3" spans="1:11" ht="15.75">
      <c r="A3" s="342" t="s">
        <v>93</v>
      </c>
      <c r="B3" s="342"/>
      <c r="C3" s="342"/>
      <c r="D3" s="342"/>
      <c r="E3" s="342"/>
      <c r="F3" s="342"/>
      <c r="G3" s="342"/>
      <c r="H3" s="342"/>
      <c r="I3" s="342"/>
      <c r="J3" s="342"/>
      <c r="K3" s="3"/>
    </row>
    <row r="4" spans="1:11" ht="15.75">
      <c r="A4" s="343" t="s">
        <v>135</v>
      </c>
      <c r="B4" s="343"/>
      <c r="C4" s="343"/>
      <c r="D4" s="343"/>
      <c r="E4" s="343"/>
      <c r="F4" s="343"/>
      <c r="G4" s="343"/>
      <c r="H4" s="343"/>
      <c r="I4" s="343"/>
      <c r="J4" s="343"/>
      <c r="K4" s="3"/>
    </row>
    <row r="5" spans="1:11" ht="15.75">
      <c r="A5" s="343" t="s">
        <v>5</v>
      </c>
      <c r="B5" s="343"/>
      <c r="C5" s="343"/>
      <c r="D5" s="343"/>
      <c r="E5" s="343"/>
      <c r="F5" s="343"/>
      <c r="G5" s="343"/>
      <c r="H5" s="343"/>
      <c r="I5" s="343"/>
      <c r="J5" s="343"/>
      <c r="K5" s="3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0" ht="15" customHeight="1">
      <c r="A8" s="370" t="s">
        <v>226</v>
      </c>
      <c r="B8" s="370"/>
      <c r="C8" s="370"/>
      <c r="D8" s="370"/>
      <c r="E8" s="370"/>
      <c r="F8" s="370"/>
      <c r="G8" s="370"/>
      <c r="H8" s="370"/>
      <c r="I8" s="370"/>
      <c r="J8" s="370"/>
    </row>
    <row r="9" spans="1:10" ht="15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9" ht="15.75">
      <c r="A10" s="21"/>
      <c r="B10" s="364" t="s">
        <v>34</v>
      </c>
      <c r="C10" s="364" t="s">
        <v>73</v>
      </c>
      <c r="D10" s="346" t="s">
        <v>28</v>
      </c>
      <c r="E10" s="188"/>
      <c r="F10" s="188"/>
      <c r="G10" s="79"/>
      <c r="H10" s="21"/>
      <c r="I10" s="21"/>
    </row>
    <row r="11" spans="1:10" ht="15.75">
      <c r="A11" s="21"/>
      <c r="B11" s="364"/>
      <c r="C11" s="364"/>
      <c r="D11" s="347"/>
      <c r="E11" s="188"/>
      <c r="F11" s="188"/>
      <c r="G11" s="24"/>
      <c r="H11" s="21"/>
      <c r="I11" s="21"/>
      <c r="J11" s="21"/>
    </row>
    <row r="12" spans="2:7" ht="19.5" customHeight="1">
      <c r="B12" s="265">
        <v>2014</v>
      </c>
      <c r="C12" s="15" t="s">
        <v>2</v>
      </c>
      <c r="D12" s="280">
        <v>0.5719</v>
      </c>
      <c r="E12" s="187"/>
      <c r="F12" s="187"/>
      <c r="G12" s="24"/>
    </row>
    <row r="13" spans="2:7" ht="15.75">
      <c r="B13" s="265">
        <v>2015</v>
      </c>
      <c r="C13" s="15" t="s">
        <v>2</v>
      </c>
      <c r="D13" s="280">
        <v>0.5759774652765752</v>
      </c>
      <c r="E13" s="186"/>
      <c r="G13" s="24"/>
    </row>
    <row r="14" spans="2:7" ht="15.75">
      <c r="B14" s="265">
        <v>2016</v>
      </c>
      <c r="C14" s="15" t="s">
        <v>2</v>
      </c>
      <c r="D14" s="281">
        <v>0.5629977498442585</v>
      </c>
      <c r="E14" s="186"/>
      <c r="G14" s="24"/>
    </row>
    <row r="15" spans="2:7" ht="15.75">
      <c r="B15" s="363">
        <v>2017</v>
      </c>
      <c r="C15" s="15" t="s">
        <v>2</v>
      </c>
      <c r="D15" s="280">
        <v>0.46108302977176086</v>
      </c>
      <c r="E15" s="186"/>
      <c r="G15" s="24"/>
    </row>
    <row r="16" spans="2:7" ht="15.75">
      <c r="B16" s="363"/>
      <c r="C16" s="80" t="s">
        <v>81</v>
      </c>
      <c r="D16" s="16">
        <v>0.5165787366953534</v>
      </c>
      <c r="E16" s="186"/>
      <c r="G16" s="24"/>
    </row>
    <row r="17" spans="2:7" ht="15.75">
      <c r="B17" s="363"/>
      <c r="C17" s="80" t="s">
        <v>9</v>
      </c>
      <c r="D17" s="16">
        <v>0.3323989659513657</v>
      </c>
      <c r="E17" s="186"/>
      <c r="G17" s="24"/>
    </row>
    <row r="18" spans="2:7" ht="15">
      <c r="B18" s="363"/>
      <c r="C18" s="26" t="s">
        <v>10</v>
      </c>
      <c r="D18" s="16">
        <v>0.6700593263506863</v>
      </c>
      <c r="E18" s="186"/>
      <c r="G18" s="24"/>
    </row>
    <row r="19" spans="2:7" ht="15">
      <c r="B19" s="363"/>
      <c r="C19" s="26" t="s">
        <v>11</v>
      </c>
      <c r="D19" s="16">
        <v>0.49680987902505946</v>
      </c>
      <c r="E19" s="186"/>
      <c r="G19" s="24"/>
    </row>
    <row r="20" spans="2:7" ht="15">
      <c r="B20" s="363"/>
      <c r="C20" s="26" t="s">
        <v>12</v>
      </c>
      <c r="D20" s="16">
        <v>0.48093347916160734</v>
      </c>
      <c r="E20" s="186"/>
      <c r="G20" s="24"/>
    </row>
    <row r="21" spans="2:7" ht="15">
      <c r="B21" s="363"/>
      <c r="C21" s="26" t="s">
        <v>13</v>
      </c>
      <c r="D21" s="16">
        <v>0.36990033474031897</v>
      </c>
      <c r="E21" s="186"/>
      <c r="G21" s="24"/>
    </row>
    <row r="22" spans="2:7" ht="15">
      <c r="B22" s="363"/>
      <c r="C22" s="26" t="s">
        <v>14</v>
      </c>
      <c r="D22" s="16">
        <v>0.6911958340369975</v>
      </c>
      <c r="E22" s="186"/>
      <c r="G22" s="24"/>
    </row>
    <row r="23" ht="15">
      <c r="B23" s="12" t="s">
        <v>131</v>
      </c>
    </row>
    <row r="24" ht="15">
      <c r="B24" s="18"/>
    </row>
    <row r="25" ht="15">
      <c r="B25" s="18"/>
    </row>
  </sheetData>
  <mergeCells count="9">
    <mergeCell ref="B15:B22"/>
    <mergeCell ref="D10:D11"/>
    <mergeCell ref="A4:J4"/>
    <mergeCell ref="A2:J2"/>
    <mergeCell ref="A3:J3"/>
    <mergeCell ref="A5:J5"/>
    <mergeCell ref="A8:J8"/>
    <mergeCell ref="C10:C11"/>
    <mergeCell ref="B10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4"/>
  <sheetViews>
    <sheetView showGridLines="0" workbookViewId="0" topLeftCell="A1">
      <selection activeCell="A2" sqref="A2:K2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2.00390625" style="1" bestFit="1" customWidth="1"/>
    <col min="10" max="10" width="14.28125" style="1" bestFit="1" customWidth="1"/>
    <col min="11" max="11" width="14.28125" style="1" customWidth="1"/>
    <col min="12" max="12" width="15.57421875" style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11" ht="15.75">
      <c r="A2" s="342" t="s">
        <v>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42" t="s">
        <v>93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5.75">
      <c r="A4" s="343" t="s">
        <v>135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5.75">
      <c r="A5" s="343" t="s">
        <v>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0" ht="15.75">
      <c r="A8" s="370" t="s">
        <v>227</v>
      </c>
      <c r="B8" s="370"/>
      <c r="C8" s="370"/>
      <c r="D8" s="370"/>
      <c r="E8" s="370"/>
      <c r="F8" s="370"/>
      <c r="G8" s="370"/>
      <c r="H8" s="370"/>
      <c r="I8" s="370"/>
      <c r="J8" s="370"/>
    </row>
    <row r="10" spans="2:9" ht="18" customHeight="1">
      <c r="B10" s="346" t="s">
        <v>34</v>
      </c>
      <c r="C10" s="364" t="s">
        <v>73</v>
      </c>
      <c r="D10" s="344" t="s">
        <v>6</v>
      </c>
      <c r="E10" s="345"/>
      <c r="F10" s="344" t="s">
        <v>7</v>
      </c>
      <c r="G10" s="345"/>
      <c r="H10" s="344" t="s">
        <v>1</v>
      </c>
      <c r="I10" s="345"/>
    </row>
    <row r="11" spans="2:9" ht="18" customHeight="1">
      <c r="B11" s="347"/>
      <c r="C11" s="364"/>
      <c r="D11" s="42" t="s">
        <v>4</v>
      </c>
      <c r="E11" s="42" t="s">
        <v>3</v>
      </c>
      <c r="F11" s="42" t="s">
        <v>4</v>
      </c>
      <c r="G11" s="42" t="s">
        <v>3</v>
      </c>
      <c r="H11" s="42" t="s">
        <v>4</v>
      </c>
      <c r="I11" s="42" t="s">
        <v>3</v>
      </c>
    </row>
    <row r="12" spans="2:9" s="38" customFormat="1" ht="15.75">
      <c r="B12" s="293">
        <v>2014</v>
      </c>
      <c r="C12" s="81" t="s">
        <v>2</v>
      </c>
      <c r="D12" s="39">
        <v>1078061</v>
      </c>
      <c r="E12" s="40">
        <v>0.2584</v>
      </c>
      <c r="F12" s="39">
        <v>3093648</v>
      </c>
      <c r="G12" s="40">
        <v>0.7416</v>
      </c>
      <c r="H12" s="39">
        <v>4171709</v>
      </c>
      <c r="I12" s="82">
        <v>1</v>
      </c>
    </row>
    <row r="13" spans="2:9" ht="15.75">
      <c r="B13" s="265">
        <v>2015</v>
      </c>
      <c r="C13" s="83" t="s">
        <v>2</v>
      </c>
      <c r="D13" s="39">
        <v>1244514</v>
      </c>
      <c r="E13" s="40">
        <v>0.2828</v>
      </c>
      <c r="F13" s="39">
        <v>3156782</v>
      </c>
      <c r="G13" s="40">
        <v>0.7172</v>
      </c>
      <c r="H13" s="39">
        <v>4401297</v>
      </c>
      <c r="I13" s="82">
        <v>1</v>
      </c>
    </row>
    <row r="14" spans="2:16" ht="15.75">
      <c r="B14" s="265">
        <v>2016</v>
      </c>
      <c r="C14" s="142" t="s">
        <v>2</v>
      </c>
      <c r="D14" s="131">
        <v>1465463.868483529</v>
      </c>
      <c r="E14" s="132">
        <v>0.3314668764435866</v>
      </c>
      <c r="F14" s="131">
        <v>2955683.379190073</v>
      </c>
      <c r="G14" s="132">
        <v>0.6685331235564133</v>
      </c>
      <c r="H14" s="131">
        <v>4421147.247673603</v>
      </c>
      <c r="I14" s="139">
        <v>1</v>
      </c>
      <c r="K14" s="38"/>
      <c r="L14" s="38"/>
      <c r="M14" s="38"/>
      <c r="N14" s="38"/>
      <c r="O14" s="38"/>
      <c r="P14" s="38"/>
    </row>
    <row r="15" spans="2:16" ht="15.75">
      <c r="B15" s="376">
        <v>2017</v>
      </c>
      <c r="C15" s="142" t="s">
        <v>2</v>
      </c>
      <c r="D15" s="131">
        <v>1392446.4938722206</v>
      </c>
      <c r="E15" s="132">
        <v>0.30685232295918774</v>
      </c>
      <c r="F15" s="131">
        <v>3145392.6870207326</v>
      </c>
      <c r="G15" s="132">
        <v>0.6931476770408121</v>
      </c>
      <c r="H15" s="131">
        <v>4537839.180892954</v>
      </c>
      <c r="I15" s="139">
        <v>1</v>
      </c>
      <c r="K15" s="38"/>
      <c r="L15" s="38"/>
      <c r="M15" s="38"/>
      <c r="N15" s="38"/>
      <c r="O15" s="38"/>
      <c r="P15" s="38"/>
    </row>
    <row r="16" spans="2:16" ht="15.75">
      <c r="B16" s="376"/>
      <c r="C16" s="140" t="s">
        <v>8</v>
      </c>
      <c r="D16" s="129">
        <v>1070508.630019707</v>
      </c>
      <c r="E16" s="130">
        <v>0.3376433750676285</v>
      </c>
      <c r="F16" s="129">
        <v>2100021.9032841725</v>
      </c>
      <c r="G16" s="130">
        <v>0.6623566249323557</v>
      </c>
      <c r="H16" s="129">
        <v>3170530.5333039295</v>
      </c>
      <c r="I16" s="141">
        <v>1</v>
      </c>
      <c r="K16" s="38"/>
      <c r="L16" s="38"/>
      <c r="M16" s="38"/>
      <c r="N16" s="38"/>
      <c r="O16" s="38"/>
      <c r="P16" s="38"/>
    </row>
    <row r="17" spans="2:16" ht="15.75">
      <c r="B17" s="376"/>
      <c r="C17" s="140" t="s">
        <v>9</v>
      </c>
      <c r="D17" s="129">
        <v>321937.86385250365</v>
      </c>
      <c r="E17" s="130">
        <v>0.23545368810485084</v>
      </c>
      <c r="F17" s="129">
        <v>1045370.7837365507</v>
      </c>
      <c r="G17" s="130">
        <v>0.7645463118951334</v>
      </c>
      <c r="H17" s="129">
        <v>1367308.6475890758</v>
      </c>
      <c r="I17" s="141">
        <v>1</v>
      </c>
      <c r="K17" s="38"/>
      <c r="L17" s="38"/>
      <c r="M17" s="38"/>
      <c r="N17" s="38"/>
      <c r="O17" s="38"/>
      <c r="P17" s="38"/>
    </row>
    <row r="18" spans="2:16" ht="15" customHeight="1">
      <c r="B18" s="376"/>
      <c r="C18" s="143" t="s">
        <v>10</v>
      </c>
      <c r="D18" s="129">
        <v>175640.26484501208</v>
      </c>
      <c r="E18" s="130">
        <v>0.31220887865729735</v>
      </c>
      <c r="F18" s="129">
        <v>386932.66902022716</v>
      </c>
      <c r="G18" s="130">
        <v>0.6877911213427036</v>
      </c>
      <c r="H18" s="129">
        <v>562572.9338652387</v>
      </c>
      <c r="I18" s="141">
        <v>1</v>
      </c>
      <c r="K18" s="38"/>
      <c r="L18" s="38"/>
      <c r="M18" s="38"/>
      <c r="N18" s="38"/>
      <c r="O18" s="38"/>
      <c r="P18" s="38"/>
    </row>
    <row r="19" spans="2:16" ht="15" customHeight="1">
      <c r="B19" s="376"/>
      <c r="C19" s="143" t="s">
        <v>11</v>
      </c>
      <c r="D19" s="129">
        <v>202085.72098602663</v>
      </c>
      <c r="E19" s="130">
        <v>0.29810186623826923</v>
      </c>
      <c r="F19" s="129">
        <v>475822.5508947712</v>
      </c>
      <c r="G19" s="130">
        <v>0.7018981337617268</v>
      </c>
      <c r="H19" s="129">
        <v>677908.2718808005</v>
      </c>
      <c r="I19" s="141">
        <v>1</v>
      </c>
      <c r="K19" s="38"/>
      <c r="L19" s="38"/>
      <c r="M19" s="38"/>
      <c r="N19" s="38"/>
      <c r="O19" s="38"/>
      <c r="P19" s="38"/>
    </row>
    <row r="20" spans="2:16" ht="15" customHeight="1">
      <c r="B20" s="376"/>
      <c r="C20" s="143" t="s">
        <v>12</v>
      </c>
      <c r="D20" s="129">
        <v>42778.046900987414</v>
      </c>
      <c r="E20" s="130">
        <v>0.3885353500714314</v>
      </c>
      <c r="F20" s="129">
        <v>67322.73773321048</v>
      </c>
      <c r="G20" s="130">
        <v>0.6114646499285672</v>
      </c>
      <c r="H20" s="129">
        <v>110100.78463419805</v>
      </c>
      <c r="I20" s="141">
        <v>1</v>
      </c>
      <c r="K20" s="38"/>
      <c r="L20" s="38"/>
      <c r="M20" s="38"/>
      <c r="N20" s="38"/>
      <c r="O20" s="38"/>
      <c r="P20" s="38"/>
    </row>
    <row r="21" spans="2:16" ht="15" customHeight="1">
      <c r="B21" s="376"/>
      <c r="C21" s="143" t="s">
        <v>13</v>
      </c>
      <c r="D21" s="129">
        <v>20832.633015004605</v>
      </c>
      <c r="E21" s="130">
        <v>0.3133531414740111</v>
      </c>
      <c r="F21" s="129">
        <v>45650.2907463723</v>
      </c>
      <c r="G21" s="130">
        <v>0.6866468585259902</v>
      </c>
      <c r="H21" s="129">
        <v>66482.92376137682</v>
      </c>
      <c r="I21" s="141">
        <v>1</v>
      </c>
      <c r="K21" s="38"/>
      <c r="L21" s="38"/>
      <c r="M21" s="38"/>
      <c r="N21" s="38"/>
      <c r="O21" s="38"/>
      <c r="P21" s="38"/>
    </row>
    <row r="22" spans="2:16" ht="15" customHeight="1">
      <c r="B22" s="376"/>
      <c r="C22" s="143" t="s">
        <v>14</v>
      </c>
      <c r="D22" s="129">
        <v>28124.64082061713</v>
      </c>
      <c r="E22" s="130">
        <v>0.37197031107708384</v>
      </c>
      <c r="F22" s="129">
        <v>47485.26669909572</v>
      </c>
      <c r="G22" s="130">
        <v>0.6280296889229162</v>
      </c>
      <c r="H22" s="129">
        <v>75609.90751971285</v>
      </c>
      <c r="I22" s="141">
        <v>1</v>
      </c>
      <c r="K22" s="38"/>
      <c r="L22" s="38"/>
      <c r="M22" s="38"/>
      <c r="N22" s="38"/>
      <c r="O22" s="38"/>
      <c r="P22" s="38"/>
    </row>
    <row r="23" spans="2:16" ht="15">
      <c r="B23" s="12" t="s">
        <v>131</v>
      </c>
      <c r="D23" s="84"/>
      <c r="K23" s="38"/>
      <c r="L23" s="38"/>
      <c r="M23" s="38"/>
      <c r="N23" s="38"/>
      <c r="O23" s="38"/>
      <c r="P23" s="38"/>
    </row>
    <row r="24" spans="2:4" ht="12.75" customHeight="1">
      <c r="B24" s="243" t="s">
        <v>138</v>
      </c>
      <c r="D24" s="84"/>
    </row>
    <row r="25" spans="2:4" ht="15">
      <c r="B25" s="243"/>
      <c r="D25" s="84"/>
    </row>
    <row r="26" spans="2:4" ht="15">
      <c r="B26" s="18"/>
      <c r="D26" s="84"/>
    </row>
    <row r="27" spans="1:11" ht="15" customHeight="1">
      <c r="A27" s="370" t="s">
        <v>228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</row>
    <row r="28" spans="2:4" ht="15">
      <c r="B28" s="18"/>
      <c r="D28" s="84"/>
    </row>
    <row r="29" spans="2:9" ht="15.75">
      <c r="B29" s="364" t="s">
        <v>34</v>
      </c>
      <c r="C29" s="364" t="s">
        <v>73</v>
      </c>
      <c r="D29" s="344" t="s">
        <v>6</v>
      </c>
      <c r="E29" s="345"/>
      <c r="F29" s="344" t="s">
        <v>7</v>
      </c>
      <c r="G29" s="345"/>
      <c r="H29" s="344" t="s">
        <v>1</v>
      </c>
      <c r="I29" s="345"/>
    </row>
    <row r="30" spans="2:9" ht="18.75" customHeight="1">
      <c r="B30" s="364"/>
      <c r="C30" s="364"/>
      <c r="D30" s="42" t="s">
        <v>4</v>
      </c>
      <c r="E30" s="42" t="s">
        <v>3</v>
      </c>
      <c r="F30" s="42" t="s">
        <v>4</v>
      </c>
      <c r="G30" s="42" t="s">
        <v>3</v>
      </c>
      <c r="H30" s="42" t="s">
        <v>4</v>
      </c>
      <c r="I30" s="42" t="s">
        <v>3</v>
      </c>
    </row>
    <row r="31" spans="2:9" ht="15.75">
      <c r="B31" s="363">
        <v>2015</v>
      </c>
      <c r="C31" s="85" t="s">
        <v>2</v>
      </c>
      <c r="D31" s="86">
        <v>1108077</v>
      </c>
      <c r="E31" s="87">
        <v>0.2518</v>
      </c>
      <c r="F31" s="86">
        <v>3293220</v>
      </c>
      <c r="G31" s="87">
        <v>0.7482</v>
      </c>
      <c r="H31" s="86">
        <v>4401297</v>
      </c>
      <c r="I31" s="87">
        <v>1</v>
      </c>
    </row>
    <row r="32" spans="2:9" ht="15">
      <c r="B32" s="363"/>
      <c r="C32" s="88" t="s">
        <v>10</v>
      </c>
      <c r="D32" s="58">
        <v>97770</v>
      </c>
      <c r="E32" s="59">
        <v>0.1675</v>
      </c>
      <c r="F32" s="58">
        <v>486074</v>
      </c>
      <c r="G32" s="59">
        <v>0.8325</v>
      </c>
      <c r="H32" s="58">
        <v>583844</v>
      </c>
      <c r="I32" s="59">
        <v>1</v>
      </c>
    </row>
    <row r="33" spans="2:9" ht="15">
      <c r="B33" s="363"/>
      <c r="C33" s="88" t="s">
        <v>11</v>
      </c>
      <c r="D33" s="58">
        <v>156483</v>
      </c>
      <c r="E33" s="59">
        <v>0.2349</v>
      </c>
      <c r="F33" s="58">
        <v>509818</v>
      </c>
      <c r="G33" s="59">
        <v>0.7651</v>
      </c>
      <c r="H33" s="58">
        <v>666300</v>
      </c>
      <c r="I33" s="59">
        <v>1</v>
      </c>
    </row>
    <row r="34" spans="2:9" ht="15">
      <c r="B34" s="363"/>
      <c r="C34" s="88" t="s">
        <v>12</v>
      </c>
      <c r="D34" s="58">
        <v>28319</v>
      </c>
      <c r="E34" s="59">
        <v>0.2646</v>
      </c>
      <c r="F34" s="58">
        <v>78694</v>
      </c>
      <c r="G34" s="59">
        <v>0.7354</v>
      </c>
      <c r="H34" s="58">
        <v>107013</v>
      </c>
      <c r="I34" s="59">
        <v>1</v>
      </c>
    </row>
    <row r="35" spans="2:9" ht="15">
      <c r="B35" s="363"/>
      <c r="C35" s="88" t="s">
        <v>13</v>
      </c>
      <c r="D35" s="58">
        <v>16582</v>
      </c>
      <c r="E35" s="59">
        <v>0.2683</v>
      </c>
      <c r="F35" s="58">
        <v>45220</v>
      </c>
      <c r="G35" s="59">
        <v>0.7317</v>
      </c>
      <c r="H35" s="58">
        <v>61801</v>
      </c>
      <c r="I35" s="59">
        <v>1</v>
      </c>
    </row>
    <row r="36" spans="2:9" ht="15">
      <c r="B36" s="363"/>
      <c r="C36" s="88" t="s">
        <v>14</v>
      </c>
      <c r="D36" s="58">
        <v>16923</v>
      </c>
      <c r="E36" s="59">
        <v>0.2323</v>
      </c>
      <c r="F36" s="58">
        <v>55940</v>
      </c>
      <c r="G36" s="59">
        <v>0.7677</v>
      </c>
      <c r="H36" s="58">
        <v>72863</v>
      </c>
      <c r="I36" s="59">
        <v>1</v>
      </c>
    </row>
    <row r="37" spans="2:10" ht="15.75">
      <c r="B37" s="363">
        <v>2016</v>
      </c>
      <c r="C37" s="144" t="s">
        <v>2</v>
      </c>
      <c r="D37" s="86">
        <v>1375250.0609644474</v>
      </c>
      <c r="E37" s="87">
        <v>0.3110618090560296</v>
      </c>
      <c r="F37" s="86">
        <v>3045897.186709179</v>
      </c>
      <c r="G37" s="87">
        <v>0.6889381909439681</v>
      </c>
      <c r="H37" s="86">
        <v>4421147.247673636</v>
      </c>
      <c r="I37" s="87">
        <v>1</v>
      </c>
      <c r="J37" s="49"/>
    </row>
    <row r="38" spans="2:9" ht="15">
      <c r="B38" s="363"/>
      <c r="C38" s="193" t="s">
        <v>8</v>
      </c>
      <c r="D38" s="58">
        <v>1018004.879323423</v>
      </c>
      <c r="E38" s="59">
        <v>0.3308368811714982</v>
      </c>
      <c r="F38" s="58">
        <v>2059054.9566859289</v>
      </c>
      <c r="G38" s="59">
        <v>0.6691631188284946</v>
      </c>
      <c r="H38" s="58">
        <v>3077059.836009374</v>
      </c>
      <c r="I38" s="59">
        <v>1</v>
      </c>
    </row>
    <row r="39" spans="2:9" ht="15">
      <c r="B39" s="363"/>
      <c r="C39" s="193" t="s">
        <v>9</v>
      </c>
      <c r="D39" s="58">
        <v>357245.1816410387</v>
      </c>
      <c r="E39" s="59">
        <v>0.2657901402399798</v>
      </c>
      <c r="F39" s="58">
        <v>986842.2300232337</v>
      </c>
      <c r="G39" s="59">
        <v>0.7342098597600194</v>
      </c>
      <c r="H39" s="58">
        <v>1344087.4116642734</v>
      </c>
      <c r="I39" s="59">
        <v>1</v>
      </c>
    </row>
    <row r="40" spans="2:9" ht="15">
      <c r="B40" s="363"/>
      <c r="C40" s="145" t="s">
        <v>10</v>
      </c>
      <c r="D40" s="58">
        <v>181481.5256637939</v>
      </c>
      <c r="E40" s="59">
        <v>0.32396142337459854</v>
      </c>
      <c r="F40" s="58">
        <v>378713.33881531894</v>
      </c>
      <c r="G40" s="59">
        <v>0.6760385766254005</v>
      </c>
      <c r="H40" s="58">
        <v>560194.8644791134</v>
      </c>
      <c r="I40" s="59">
        <v>1</v>
      </c>
    </row>
    <row r="41" spans="2:9" ht="15">
      <c r="B41" s="363"/>
      <c r="C41" s="145" t="s">
        <v>11</v>
      </c>
      <c r="D41" s="58">
        <v>201977.91625640192</v>
      </c>
      <c r="E41" s="59">
        <v>0.30111894648458215</v>
      </c>
      <c r="F41" s="58">
        <v>468779.9972339243</v>
      </c>
      <c r="G41" s="59">
        <v>0.6988810535154257</v>
      </c>
      <c r="H41" s="58">
        <v>670757.9134903209</v>
      </c>
      <c r="I41" s="59">
        <v>1</v>
      </c>
    </row>
    <row r="42" spans="2:9" ht="15">
      <c r="B42" s="363"/>
      <c r="C42" s="145" t="s">
        <v>12</v>
      </c>
      <c r="D42" s="58">
        <v>32460.86850565164</v>
      </c>
      <c r="E42" s="59">
        <v>0.2965383533280863</v>
      </c>
      <c r="F42" s="58">
        <v>77005.13527206976</v>
      </c>
      <c r="G42" s="59">
        <v>0.7034616466719119</v>
      </c>
      <c r="H42" s="58">
        <v>109466.0037777216</v>
      </c>
      <c r="I42" s="59">
        <v>1</v>
      </c>
    </row>
    <row r="43" spans="2:9" ht="15">
      <c r="B43" s="363"/>
      <c r="C43" s="145" t="s">
        <v>13</v>
      </c>
      <c r="D43" s="58">
        <v>18012.259112831827</v>
      </c>
      <c r="E43" s="59">
        <v>0.3074031542751705</v>
      </c>
      <c r="F43" s="58">
        <v>40582.64748564848</v>
      </c>
      <c r="G43" s="59">
        <v>0.6925968457248307</v>
      </c>
      <c r="H43" s="58">
        <v>58594.90659848024</v>
      </c>
      <c r="I43" s="59">
        <v>1</v>
      </c>
    </row>
    <row r="44" spans="2:9" ht="15">
      <c r="B44" s="363"/>
      <c r="C44" s="145" t="s">
        <v>14</v>
      </c>
      <c r="D44" s="58">
        <v>21796.883814419445</v>
      </c>
      <c r="E44" s="59">
        <v>0.2956094742220247</v>
      </c>
      <c r="F44" s="58">
        <v>51938.519530766906</v>
      </c>
      <c r="G44" s="59">
        <v>0.704390525777976</v>
      </c>
      <c r="H44" s="58">
        <v>73735.4033451863</v>
      </c>
      <c r="I44" s="59">
        <v>1</v>
      </c>
    </row>
    <row r="45" spans="2:9" ht="15.75">
      <c r="B45" s="363">
        <v>2017</v>
      </c>
      <c r="C45" s="144" t="s">
        <v>2</v>
      </c>
      <c r="D45" s="86">
        <v>1294968.9304940037</v>
      </c>
      <c r="E45" s="87">
        <v>0.2853712700852436</v>
      </c>
      <c r="F45" s="86">
        <v>3242870.250398947</v>
      </c>
      <c r="G45" s="87">
        <v>0.7146287299147558</v>
      </c>
      <c r="H45" s="86">
        <v>4537839.180892954</v>
      </c>
      <c r="I45" s="87">
        <v>1</v>
      </c>
    </row>
    <row r="46" spans="2:9" ht="15">
      <c r="B46" s="363"/>
      <c r="C46" s="193" t="s">
        <v>8</v>
      </c>
      <c r="D46" s="58">
        <v>979915.7883505119</v>
      </c>
      <c r="E46" s="59">
        <v>0.30906997363919614</v>
      </c>
      <c r="F46" s="58">
        <v>2190614.7449533707</v>
      </c>
      <c r="G46" s="59">
        <v>0.690930026360789</v>
      </c>
      <c r="H46" s="58">
        <v>3170530.5333039295</v>
      </c>
      <c r="I46" s="59">
        <v>1</v>
      </c>
    </row>
    <row r="47" spans="2:9" ht="15">
      <c r="B47" s="363"/>
      <c r="C47" s="193" t="s">
        <v>9</v>
      </c>
      <c r="D47" s="58">
        <v>315053.14214348514</v>
      </c>
      <c r="E47" s="59">
        <v>0.23041845211686954</v>
      </c>
      <c r="F47" s="58">
        <v>1052255.5054455693</v>
      </c>
      <c r="G47" s="59">
        <v>0.7695815478831147</v>
      </c>
      <c r="H47" s="58">
        <v>1367308.6475890758</v>
      </c>
      <c r="I47" s="59">
        <v>1</v>
      </c>
    </row>
    <row r="48" spans="2:9" ht="15">
      <c r="B48" s="363"/>
      <c r="C48" s="145" t="s">
        <v>10</v>
      </c>
      <c r="D48" s="58">
        <v>142901.34696123726</v>
      </c>
      <c r="E48" s="59">
        <v>0.2540139035474261</v>
      </c>
      <c r="F48" s="58">
        <v>419671.5869040019</v>
      </c>
      <c r="G48" s="59">
        <v>0.7459860964525746</v>
      </c>
      <c r="H48" s="58">
        <v>562572.9338652387</v>
      </c>
      <c r="I48" s="59">
        <v>1</v>
      </c>
    </row>
    <row r="49" spans="2:9" ht="15">
      <c r="B49" s="363"/>
      <c r="C49" s="145" t="s">
        <v>11</v>
      </c>
      <c r="D49" s="58">
        <v>196182.59858328023</v>
      </c>
      <c r="E49" s="59">
        <v>0.2893940179236754</v>
      </c>
      <c r="F49" s="58">
        <v>481725.6732975176</v>
      </c>
      <c r="G49" s="59">
        <v>0.7106059820763205</v>
      </c>
      <c r="H49" s="58">
        <v>677908.2718808005</v>
      </c>
      <c r="I49" s="59">
        <v>1</v>
      </c>
    </row>
    <row r="50" spans="2:9" ht="15">
      <c r="B50" s="363"/>
      <c r="C50" s="145" t="s">
        <v>12</v>
      </c>
      <c r="D50" s="58">
        <v>39211.98290417967</v>
      </c>
      <c r="E50" s="59">
        <v>0.3561462621220972</v>
      </c>
      <c r="F50" s="58">
        <v>70888.80173001828</v>
      </c>
      <c r="G50" s="59">
        <v>0.643853737877902</v>
      </c>
      <c r="H50" s="58">
        <v>110100.78463419805</v>
      </c>
      <c r="I50" s="59">
        <v>1</v>
      </c>
    </row>
    <row r="51" spans="2:9" ht="15">
      <c r="B51" s="363"/>
      <c r="C51" s="145" t="s">
        <v>13</v>
      </c>
      <c r="D51" s="58">
        <v>17104.45867740988</v>
      </c>
      <c r="E51" s="59">
        <v>0.25727596967308314</v>
      </c>
      <c r="F51" s="58">
        <v>49378.465083967</v>
      </c>
      <c r="G51" s="59">
        <v>0.7427240303269178</v>
      </c>
      <c r="H51" s="58">
        <v>66482.92376137682</v>
      </c>
      <c r="I51" s="59">
        <v>1</v>
      </c>
    </row>
    <row r="52" spans="2:9" ht="15">
      <c r="B52" s="363"/>
      <c r="C52" s="145" t="s">
        <v>14</v>
      </c>
      <c r="D52" s="58">
        <v>25427.75059600607</v>
      </c>
      <c r="E52" s="59">
        <v>0.33630183437767863</v>
      </c>
      <c r="F52" s="58">
        <v>50182.1569237068</v>
      </c>
      <c r="G52" s="59">
        <v>0.6636981656223216</v>
      </c>
      <c r="H52" s="58">
        <v>75609.90751971285</v>
      </c>
      <c r="I52" s="59">
        <v>1</v>
      </c>
    </row>
    <row r="53" spans="2:4" ht="15">
      <c r="B53" s="12" t="s">
        <v>132</v>
      </c>
      <c r="D53" s="84"/>
    </row>
    <row r="54" spans="2:4" ht="12" customHeight="1">
      <c r="B54" s="252" t="s">
        <v>119</v>
      </c>
      <c r="D54" s="84"/>
    </row>
    <row r="55" spans="2:4" ht="12" customHeight="1">
      <c r="B55" s="252"/>
      <c r="D55" s="84"/>
    </row>
    <row r="56" spans="2:4" ht="15">
      <c r="B56" s="18"/>
      <c r="D56" s="84"/>
    </row>
    <row r="57" spans="1:11" ht="15.75">
      <c r="A57" s="370" t="s">
        <v>229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</row>
    <row r="58" spans="2:11" ht="1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5.75">
      <c r="B59" s="364" t="s">
        <v>34</v>
      </c>
      <c r="C59" s="364" t="s">
        <v>73</v>
      </c>
      <c r="D59" s="391" t="s">
        <v>6</v>
      </c>
      <c r="E59" s="392"/>
      <c r="F59" s="391" t="s">
        <v>7</v>
      </c>
      <c r="G59" s="392"/>
      <c r="H59" s="391" t="s">
        <v>1</v>
      </c>
      <c r="I59" s="392"/>
      <c r="J59" s="13"/>
      <c r="K59" s="13"/>
    </row>
    <row r="60" spans="2:9" ht="24" customHeight="1">
      <c r="B60" s="346"/>
      <c r="C60" s="346"/>
      <c r="D60" s="89" t="s">
        <v>4</v>
      </c>
      <c r="E60" s="89" t="s">
        <v>3</v>
      </c>
      <c r="F60" s="89" t="s">
        <v>4</v>
      </c>
      <c r="G60" s="89" t="s">
        <v>3</v>
      </c>
      <c r="H60" s="89" t="s">
        <v>4</v>
      </c>
      <c r="I60" s="89" t="s">
        <v>3</v>
      </c>
    </row>
    <row r="61" spans="2:9" ht="19.5" customHeight="1">
      <c r="B61" s="265">
        <v>2015</v>
      </c>
      <c r="C61" s="90" t="s">
        <v>146</v>
      </c>
      <c r="D61" s="39">
        <v>1872729</v>
      </c>
      <c r="E61" s="40">
        <v>0.127</v>
      </c>
      <c r="F61" s="39">
        <v>12873534</v>
      </c>
      <c r="G61" s="40">
        <v>0.873</v>
      </c>
      <c r="H61" s="39">
        <v>14746262</v>
      </c>
      <c r="I61" s="82">
        <v>1</v>
      </c>
    </row>
    <row r="62" spans="2:9" ht="22.5" customHeight="1">
      <c r="B62" s="363">
        <v>2016</v>
      </c>
      <c r="C62" s="90" t="s">
        <v>146</v>
      </c>
      <c r="D62" s="125">
        <v>2481343.433690524</v>
      </c>
      <c r="E62" s="146">
        <v>0.16416659254228327</v>
      </c>
      <c r="F62" s="125">
        <v>12633445.728126412</v>
      </c>
      <c r="G62" s="146">
        <v>0.8358334074577152</v>
      </c>
      <c r="H62" s="125">
        <v>15114789.161817</v>
      </c>
      <c r="I62" s="147">
        <v>1</v>
      </c>
    </row>
    <row r="63" spans="2:9" ht="29.25" customHeight="1">
      <c r="B63" s="363"/>
      <c r="C63" s="91" t="s">
        <v>51</v>
      </c>
      <c r="D63" s="118">
        <v>951036.2070437707</v>
      </c>
      <c r="E63" s="148">
        <v>0.278189917958308</v>
      </c>
      <c r="F63" s="118">
        <v>2467621.859444072</v>
      </c>
      <c r="G63" s="148">
        <v>0.7218100820416816</v>
      </c>
      <c r="H63" s="118">
        <v>3418658.066487878</v>
      </c>
      <c r="I63" s="149">
        <v>1</v>
      </c>
    </row>
    <row r="64" spans="2:9" ht="29.25" customHeight="1">
      <c r="B64" s="363"/>
      <c r="C64" s="91" t="s">
        <v>52</v>
      </c>
      <c r="D64" s="118">
        <v>526488.1496098458</v>
      </c>
      <c r="E64" s="148">
        <v>0.17456827056755833</v>
      </c>
      <c r="F64" s="118">
        <v>2489455.9729854115</v>
      </c>
      <c r="G64" s="148">
        <v>0.8254317294324425</v>
      </c>
      <c r="H64" s="118">
        <v>3015944.122595255</v>
      </c>
      <c r="I64" s="149">
        <v>1</v>
      </c>
    </row>
    <row r="65" spans="2:9" ht="29.25" customHeight="1">
      <c r="B65" s="363"/>
      <c r="C65" s="91" t="s">
        <v>53</v>
      </c>
      <c r="D65" s="118">
        <v>339000.0807335622</v>
      </c>
      <c r="E65" s="148">
        <v>0.13452644711387773</v>
      </c>
      <c r="F65" s="118">
        <v>2180951.1110688625</v>
      </c>
      <c r="G65" s="148">
        <v>0.8654735528861219</v>
      </c>
      <c r="H65" s="118">
        <v>2519951.1918024253</v>
      </c>
      <c r="I65" s="149">
        <v>1</v>
      </c>
    </row>
    <row r="66" spans="2:9" ht="29.25" customHeight="1">
      <c r="B66" s="363"/>
      <c r="C66" s="91" t="s">
        <v>54</v>
      </c>
      <c r="D66" s="118">
        <v>296032.6199322595</v>
      </c>
      <c r="E66" s="148">
        <v>0.13711605343434743</v>
      </c>
      <c r="F66" s="118">
        <v>1862960.5287000865</v>
      </c>
      <c r="G66" s="148">
        <v>0.8628839465656637</v>
      </c>
      <c r="H66" s="118">
        <v>2158993.148632322</v>
      </c>
      <c r="I66" s="149">
        <v>1</v>
      </c>
    </row>
    <row r="67" spans="2:9" ht="29.25" customHeight="1">
      <c r="B67" s="363"/>
      <c r="C67" s="91" t="s">
        <v>55</v>
      </c>
      <c r="D67" s="118">
        <v>307788.90910494013</v>
      </c>
      <c r="E67" s="148">
        <v>0.10877858397144184</v>
      </c>
      <c r="F67" s="118">
        <v>2521710.224527315</v>
      </c>
      <c r="G67" s="148">
        <v>0.8912214160285518</v>
      </c>
      <c r="H67" s="118">
        <v>2829499.133632273</v>
      </c>
      <c r="I67" s="149">
        <v>1</v>
      </c>
    </row>
    <row r="68" spans="2:9" ht="29.25" customHeight="1">
      <c r="B68" s="363"/>
      <c r="C68" s="91" t="s">
        <v>56</v>
      </c>
      <c r="D68" s="118">
        <v>60997.46726614148</v>
      </c>
      <c r="E68" s="148">
        <v>0.05205701361737678</v>
      </c>
      <c r="F68" s="118">
        <v>1110746.0314001087</v>
      </c>
      <c r="G68" s="148">
        <v>0.9479429863826269</v>
      </c>
      <c r="H68" s="118">
        <v>1171743.498666246</v>
      </c>
      <c r="I68" s="149">
        <v>1</v>
      </c>
    </row>
    <row r="69" spans="2:9" ht="29.25" customHeight="1">
      <c r="B69" s="363">
        <v>2017</v>
      </c>
      <c r="C69" s="90" t="s">
        <v>146</v>
      </c>
      <c r="D69" s="125">
        <v>2272521.2665503207</v>
      </c>
      <c r="E69" s="146">
        <v>0.14794571524940417</v>
      </c>
      <c r="F69" s="125">
        <v>13087986.219046552</v>
      </c>
      <c r="G69" s="146">
        <v>0.8520542847506554</v>
      </c>
      <c r="H69" s="125">
        <v>15360507.485595958</v>
      </c>
      <c r="I69" s="147">
        <v>1</v>
      </c>
    </row>
    <row r="70" spans="2:9" ht="29.25" customHeight="1">
      <c r="B70" s="363"/>
      <c r="C70" s="91" t="s">
        <v>51</v>
      </c>
      <c r="D70" s="118">
        <v>918586.1463588804</v>
      </c>
      <c r="E70" s="148">
        <v>0.26839002004462503</v>
      </c>
      <c r="F70" s="118">
        <v>2503993.2260266845</v>
      </c>
      <c r="G70" s="148">
        <v>0.7316099799553767</v>
      </c>
      <c r="H70" s="118">
        <v>3422579.372385559</v>
      </c>
      <c r="I70" s="149">
        <v>1</v>
      </c>
    </row>
    <row r="71" spans="2:9" ht="29.25" customHeight="1">
      <c r="B71" s="363"/>
      <c r="C71" s="91" t="s">
        <v>52</v>
      </c>
      <c r="D71" s="118">
        <v>479145.10989425814</v>
      </c>
      <c r="E71" s="148">
        <v>0.15683656735092869</v>
      </c>
      <c r="F71" s="118">
        <v>2575914.8036662745</v>
      </c>
      <c r="G71" s="148">
        <v>0.8431634326490728</v>
      </c>
      <c r="H71" s="118">
        <v>3055059.9135605283</v>
      </c>
      <c r="I71" s="149">
        <v>1</v>
      </c>
    </row>
    <row r="72" spans="2:9" ht="29.25" customHeight="1">
      <c r="B72" s="363"/>
      <c r="C72" s="91" t="s">
        <v>53</v>
      </c>
      <c r="D72" s="118">
        <v>291500.91888074693</v>
      </c>
      <c r="E72" s="148">
        <v>0.11465749650392924</v>
      </c>
      <c r="F72" s="118">
        <v>2250861.5761067164</v>
      </c>
      <c r="G72" s="148">
        <v>0.8853425034960672</v>
      </c>
      <c r="H72" s="118">
        <v>2542362.4949874724</v>
      </c>
      <c r="I72" s="149">
        <v>1</v>
      </c>
    </row>
    <row r="73" spans="2:9" ht="29.25" customHeight="1">
      <c r="B73" s="363"/>
      <c r="C73" s="91" t="s">
        <v>54</v>
      </c>
      <c r="D73" s="118">
        <v>256123.23643238065</v>
      </c>
      <c r="E73" s="148">
        <v>0.11656263350856737</v>
      </c>
      <c r="F73" s="118">
        <v>1941178.1518684921</v>
      </c>
      <c r="G73" s="148">
        <v>0.8834373664914337</v>
      </c>
      <c r="H73" s="118">
        <v>2197301.3883008705</v>
      </c>
      <c r="I73" s="149">
        <v>1</v>
      </c>
    </row>
    <row r="74" spans="2:9" ht="29.25" customHeight="1">
      <c r="B74" s="363"/>
      <c r="C74" s="91" t="s">
        <v>55</v>
      </c>
      <c r="D74" s="118">
        <v>275910.23735899804</v>
      </c>
      <c r="E74" s="148">
        <v>0.09414343936546153</v>
      </c>
      <c r="F74" s="118">
        <v>2654832.8841868695</v>
      </c>
      <c r="G74" s="148">
        <v>0.905856560634534</v>
      </c>
      <c r="H74" s="118">
        <v>2930743.1215458806</v>
      </c>
      <c r="I74" s="149">
        <v>1</v>
      </c>
    </row>
    <row r="75" spans="2:9" ht="29.25" customHeight="1">
      <c r="B75" s="363"/>
      <c r="C75" s="91" t="s">
        <v>56</v>
      </c>
      <c r="D75" s="118">
        <v>51255.61762505886</v>
      </c>
      <c r="E75" s="148">
        <v>0.0422740272795598</v>
      </c>
      <c r="F75" s="118">
        <v>1161205.5771909347</v>
      </c>
      <c r="G75" s="148">
        <v>0.9577259727204425</v>
      </c>
      <c r="H75" s="118">
        <v>1212461.1948159907</v>
      </c>
      <c r="I75" s="149">
        <v>1</v>
      </c>
    </row>
    <row r="76" spans="2:4" ht="15">
      <c r="B76" s="12" t="s">
        <v>132</v>
      </c>
      <c r="D76" s="92"/>
    </row>
    <row r="77" spans="2:4" ht="15">
      <c r="B77" s="234"/>
      <c r="D77" s="92"/>
    </row>
    <row r="78" spans="2:4" ht="15">
      <c r="B78" s="234"/>
      <c r="D78" s="92"/>
    </row>
    <row r="79" spans="1:11" ht="15.6" customHeight="1">
      <c r="A79" s="370" t="s">
        <v>230</v>
      </c>
      <c r="B79" s="370"/>
      <c r="C79" s="370"/>
      <c r="D79" s="370"/>
      <c r="E79" s="370"/>
      <c r="F79" s="370"/>
      <c r="G79" s="370"/>
      <c r="H79" s="370"/>
      <c r="I79" s="370"/>
      <c r="J79" s="370"/>
      <c r="K79" s="370"/>
    </row>
    <row r="80" spans="2:4" ht="15">
      <c r="B80" s="234"/>
      <c r="D80" s="92"/>
    </row>
    <row r="81" spans="2:5" ht="15" customHeight="1">
      <c r="B81" s="346" t="s">
        <v>34</v>
      </c>
      <c r="C81" s="346" t="s">
        <v>73</v>
      </c>
      <c r="D81" s="381" t="s">
        <v>6</v>
      </c>
      <c r="E81" s="382"/>
    </row>
    <row r="82" spans="2:5" ht="15" customHeight="1">
      <c r="B82" s="367"/>
      <c r="C82" s="367"/>
      <c r="D82" s="383"/>
      <c r="E82" s="384"/>
    </row>
    <row r="83" spans="2:5" ht="15.75">
      <c r="B83" s="347"/>
      <c r="C83" s="347"/>
      <c r="D83" s="237" t="s">
        <v>4</v>
      </c>
      <c r="E83" s="237" t="s">
        <v>3</v>
      </c>
    </row>
    <row r="84" spans="2:5" ht="15.75">
      <c r="B84" s="393">
        <v>2016</v>
      </c>
      <c r="C84" s="142" t="s">
        <v>2</v>
      </c>
      <c r="D84" s="125">
        <v>2481343.433690524</v>
      </c>
      <c r="E84" s="146">
        <v>0.16416659254228327</v>
      </c>
    </row>
    <row r="85" spans="2:5" ht="30">
      <c r="B85" s="394"/>
      <c r="C85" s="143" t="s">
        <v>51</v>
      </c>
      <c r="D85" s="118">
        <v>951036.2070437707</v>
      </c>
      <c r="E85" s="119">
        <f>D85/D84</f>
        <v>0.3832747189006747</v>
      </c>
    </row>
    <row r="86" spans="2:5" ht="30">
      <c r="B86" s="394"/>
      <c r="C86" s="143" t="s">
        <v>52</v>
      </c>
      <c r="D86" s="118">
        <v>526488.1496098458</v>
      </c>
      <c r="E86" s="119">
        <f>D86/D84</f>
        <v>0.21217867001457164</v>
      </c>
    </row>
    <row r="87" spans="2:5" ht="30">
      <c r="B87" s="394"/>
      <c r="C87" s="143" t="s">
        <v>53</v>
      </c>
      <c r="D87" s="118">
        <v>339000.0807335622</v>
      </c>
      <c r="E87" s="119">
        <f>D87/D84</f>
        <v>0.1366195731436355</v>
      </c>
    </row>
    <row r="88" spans="2:5" ht="30">
      <c r="B88" s="394"/>
      <c r="C88" s="143" t="s">
        <v>54</v>
      </c>
      <c r="D88" s="118">
        <v>296032.6199322595</v>
      </c>
      <c r="E88" s="119">
        <f>D88/D84</f>
        <v>0.11930336442463652</v>
      </c>
    </row>
    <row r="89" spans="2:5" ht="30">
      <c r="B89" s="394"/>
      <c r="C89" s="143" t="s">
        <v>55</v>
      </c>
      <c r="D89" s="118">
        <v>307788.90910494013</v>
      </c>
      <c r="E89" s="119">
        <f>D89/D84</f>
        <v>0.1240412370677617</v>
      </c>
    </row>
    <row r="90" spans="2:5" ht="30">
      <c r="B90" s="394"/>
      <c r="C90" s="143" t="s">
        <v>56</v>
      </c>
      <c r="D90" s="118">
        <v>60997.46726614148</v>
      </c>
      <c r="E90" s="119">
        <f>D90/D84</f>
        <v>0.024582436448718187</v>
      </c>
    </row>
    <row r="91" spans="2:5" ht="15.75" customHeight="1">
      <c r="B91" s="395"/>
      <c r="C91" s="241" t="s">
        <v>1</v>
      </c>
      <c r="D91" s="118">
        <f>SUM(D85:D90)</f>
        <v>2481343.4336905195</v>
      </c>
      <c r="E91" s="124">
        <f>SUM(E85:E90)</f>
        <v>0.9999999999999982</v>
      </c>
    </row>
    <row r="92" spans="2:5" ht="15.75">
      <c r="B92" s="393">
        <v>2017</v>
      </c>
      <c r="C92" s="142" t="s">
        <v>2</v>
      </c>
      <c r="D92" s="125">
        <v>2272521.2665503207</v>
      </c>
      <c r="E92" s="146">
        <v>0.14794571524940417</v>
      </c>
    </row>
    <row r="93" spans="2:5" ht="30">
      <c r="B93" s="394"/>
      <c r="C93" s="143" t="s">
        <v>51</v>
      </c>
      <c r="D93" s="118">
        <v>918586.1463588804</v>
      </c>
      <c r="E93" s="119">
        <v>0.4042145435027286</v>
      </c>
    </row>
    <row r="94" spans="2:5" ht="30">
      <c r="B94" s="394"/>
      <c r="C94" s="143" t="s">
        <v>52</v>
      </c>
      <c r="D94" s="118">
        <v>479145.10989425814</v>
      </c>
      <c r="E94" s="119">
        <v>0.21084295973238515</v>
      </c>
    </row>
    <row r="95" spans="2:5" ht="30">
      <c r="B95" s="394"/>
      <c r="C95" s="143" t="s">
        <v>53</v>
      </c>
      <c r="D95" s="118">
        <v>291500.91888074693</v>
      </c>
      <c r="E95" s="119">
        <v>0.12827203123306488</v>
      </c>
    </row>
    <row r="96" spans="2:5" ht="30">
      <c r="B96" s="394"/>
      <c r="C96" s="143" t="s">
        <v>54</v>
      </c>
      <c r="D96" s="118">
        <v>256123.23643238065</v>
      </c>
      <c r="E96" s="119">
        <v>0.1127044398669918</v>
      </c>
    </row>
    <row r="97" spans="2:5" ht="30">
      <c r="B97" s="394"/>
      <c r="C97" s="143" t="s">
        <v>55</v>
      </c>
      <c r="D97" s="118">
        <v>275910.23735899804</v>
      </c>
      <c r="E97" s="119">
        <v>0.12141150950716022</v>
      </c>
    </row>
    <row r="98" spans="2:5" ht="30">
      <c r="B98" s="394"/>
      <c r="C98" s="143" t="s">
        <v>56</v>
      </c>
      <c r="D98" s="118">
        <v>51255.61762505886</v>
      </c>
      <c r="E98" s="119">
        <v>0.022554516157670422</v>
      </c>
    </row>
    <row r="99" spans="2:5" ht="15.75" customHeight="1">
      <c r="B99" s="395"/>
      <c r="C99" s="241" t="s">
        <v>1</v>
      </c>
      <c r="D99" s="118">
        <f>SUM(D93:D98)</f>
        <v>2272521.266550323</v>
      </c>
      <c r="E99" s="124">
        <f>SUM(E93:E98)</f>
        <v>1.0000000000000009</v>
      </c>
    </row>
    <row r="100" spans="2:6" ht="15">
      <c r="B100" s="238" t="s">
        <v>139</v>
      </c>
      <c r="C100" s="239"/>
      <c r="D100" s="240"/>
      <c r="E100" s="239"/>
      <c r="F100" s="239"/>
    </row>
    <row r="101" spans="2:4" ht="15">
      <c r="B101" s="18"/>
      <c r="D101" s="84"/>
    </row>
    <row r="102" spans="2:4" ht="15">
      <c r="B102" s="18"/>
      <c r="D102" s="84"/>
    </row>
    <row r="103" spans="1:11" ht="15.75">
      <c r="A103" s="370" t="s">
        <v>231</v>
      </c>
      <c r="B103" s="370"/>
      <c r="C103" s="370"/>
      <c r="D103" s="370"/>
      <c r="E103" s="370"/>
      <c r="F103" s="370"/>
      <c r="G103" s="370"/>
      <c r="H103" s="370"/>
      <c r="I103" s="370"/>
      <c r="J103" s="370"/>
      <c r="K103" s="370"/>
    </row>
    <row r="104" spans="2:4" ht="15">
      <c r="B104" s="18"/>
      <c r="D104" s="84"/>
    </row>
    <row r="105" spans="2:13" ht="30" customHeight="1">
      <c r="B105" s="364" t="s">
        <v>34</v>
      </c>
      <c r="C105" s="364" t="s">
        <v>73</v>
      </c>
      <c r="D105" s="359" t="s">
        <v>57</v>
      </c>
      <c r="E105" s="359"/>
      <c r="F105" s="359" t="s">
        <v>58</v>
      </c>
      <c r="G105" s="359"/>
      <c r="H105" s="359" t="s">
        <v>59</v>
      </c>
      <c r="I105" s="359"/>
      <c r="J105" s="359" t="s">
        <v>60</v>
      </c>
      <c r="K105" s="359"/>
      <c r="L105" s="359" t="s">
        <v>1</v>
      </c>
      <c r="M105" s="359"/>
    </row>
    <row r="106" spans="2:13" ht="15.75">
      <c r="B106" s="364"/>
      <c r="C106" s="364"/>
      <c r="D106" s="60" t="s">
        <v>4</v>
      </c>
      <c r="E106" s="60" t="s">
        <v>3</v>
      </c>
      <c r="F106" s="60" t="s">
        <v>4</v>
      </c>
      <c r="G106" s="60" t="s">
        <v>3</v>
      </c>
      <c r="H106" s="60" t="s">
        <v>4</v>
      </c>
      <c r="I106" s="60" t="s">
        <v>3</v>
      </c>
      <c r="J106" s="60" t="s">
        <v>4</v>
      </c>
      <c r="K106" s="60" t="s">
        <v>3</v>
      </c>
      <c r="L106" s="60" t="s">
        <v>4</v>
      </c>
      <c r="M106" s="60" t="s">
        <v>3</v>
      </c>
    </row>
    <row r="107" spans="2:13" ht="20.25" customHeight="1">
      <c r="B107" s="388">
        <v>2015</v>
      </c>
      <c r="C107" s="93" t="s">
        <v>2</v>
      </c>
      <c r="D107" s="33">
        <v>663408.1090750456</v>
      </c>
      <c r="E107" s="100">
        <v>0.35424679732289094</v>
      </c>
      <c r="F107" s="33">
        <v>947738.4943170451</v>
      </c>
      <c r="G107" s="100">
        <v>0.506073594396558</v>
      </c>
      <c r="H107" s="33">
        <v>227857.7755527384</v>
      </c>
      <c r="I107" s="100">
        <v>0.1216715414395768</v>
      </c>
      <c r="J107" s="33">
        <v>33724.221817512414</v>
      </c>
      <c r="K107" s="100">
        <v>0.018008066840963368</v>
      </c>
      <c r="L107" s="33">
        <v>1872728.600762362</v>
      </c>
      <c r="M107" s="100">
        <v>1</v>
      </c>
    </row>
    <row r="108" spans="2:13" ht="20.25" customHeight="1">
      <c r="B108" s="389"/>
      <c r="C108" s="94" t="s">
        <v>10</v>
      </c>
      <c r="D108" s="36">
        <v>24201.259243372526</v>
      </c>
      <c r="E108" s="105">
        <v>0.15023899955789669</v>
      </c>
      <c r="F108" s="36">
        <v>97910.60870416193</v>
      </c>
      <c r="G108" s="105">
        <v>0.607819277083538</v>
      </c>
      <c r="H108" s="36">
        <v>34292.375702387915</v>
      </c>
      <c r="I108" s="105">
        <v>0.2128836423832436</v>
      </c>
      <c r="J108" s="36">
        <v>4680.822907953975</v>
      </c>
      <c r="K108" s="105">
        <v>0.029058080975322455</v>
      </c>
      <c r="L108" s="36">
        <v>161085.06655787624</v>
      </c>
      <c r="M108" s="105">
        <v>1</v>
      </c>
    </row>
    <row r="109" spans="2:13" ht="20.25" customHeight="1">
      <c r="B109" s="389"/>
      <c r="C109" s="94" t="s">
        <v>11</v>
      </c>
      <c r="D109" s="36">
        <v>76136.8768221162</v>
      </c>
      <c r="E109" s="105">
        <v>0.3051663998156395</v>
      </c>
      <c r="F109" s="36">
        <v>144502.2822293413</v>
      </c>
      <c r="G109" s="105">
        <v>0.5791837421450705</v>
      </c>
      <c r="H109" s="36">
        <v>25785.921670475585</v>
      </c>
      <c r="I109" s="105">
        <v>0.10335329226193495</v>
      </c>
      <c r="J109" s="36">
        <v>3067.9069336963166</v>
      </c>
      <c r="K109" s="105">
        <v>0.012296565777355207</v>
      </c>
      <c r="L109" s="36">
        <v>249492.98765562937</v>
      </c>
      <c r="M109" s="105">
        <v>1</v>
      </c>
    </row>
    <row r="110" spans="2:13" ht="20.25" customHeight="1">
      <c r="B110" s="389"/>
      <c r="C110" s="94" t="s">
        <v>12</v>
      </c>
      <c r="D110" s="36">
        <v>7189.915838841136</v>
      </c>
      <c r="E110" s="105">
        <v>0.14272089397117016</v>
      </c>
      <c r="F110" s="36">
        <v>28336.569751509396</v>
      </c>
      <c r="G110" s="105">
        <v>0.5624851052030789</v>
      </c>
      <c r="H110" s="36">
        <v>14183.185708347326</v>
      </c>
      <c r="I110" s="105">
        <v>0.28153833633478514</v>
      </c>
      <c r="J110" s="36">
        <v>667.7866808851649</v>
      </c>
      <c r="K110" s="105">
        <v>0.0132556644909675</v>
      </c>
      <c r="L110" s="36">
        <v>50377.457979582934</v>
      </c>
      <c r="M110" s="105">
        <v>1</v>
      </c>
    </row>
    <row r="111" spans="2:13" ht="20.25" customHeight="1">
      <c r="B111" s="389"/>
      <c r="C111" s="94" t="s">
        <v>13</v>
      </c>
      <c r="D111" s="36">
        <v>5151.054810097068</v>
      </c>
      <c r="E111" s="105">
        <v>0.17290457178599147</v>
      </c>
      <c r="F111" s="36">
        <v>17771.666979790425</v>
      </c>
      <c r="G111" s="105">
        <v>0.596538492085275</v>
      </c>
      <c r="H111" s="36">
        <v>6324.45722874327</v>
      </c>
      <c r="I111" s="105">
        <v>0.21229196916545073</v>
      </c>
      <c r="J111" s="36">
        <v>544.1374103684269</v>
      </c>
      <c r="K111" s="105">
        <v>0.0182649669632846</v>
      </c>
      <c r="L111" s="36">
        <v>29791.316428999136</v>
      </c>
      <c r="M111" s="105">
        <v>1</v>
      </c>
    </row>
    <row r="112" spans="2:13" ht="20.25" customHeight="1">
      <c r="B112" s="390"/>
      <c r="C112" s="94" t="s">
        <v>14</v>
      </c>
      <c r="D112" s="36">
        <v>12192.166058015619</v>
      </c>
      <c r="E112" s="105">
        <v>0.4302109770159436</v>
      </c>
      <c r="F112" s="36">
        <v>13131.379964938571</v>
      </c>
      <c r="G112" s="105">
        <v>0.4633519406971789</v>
      </c>
      <c r="H112" s="36">
        <v>2776.761598730057</v>
      </c>
      <c r="I112" s="105">
        <v>0.09798040107439628</v>
      </c>
      <c r="J112" s="36">
        <v>239.66208941815262</v>
      </c>
      <c r="K112" s="106">
        <v>0.008456681212480726</v>
      </c>
      <c r="L112" s="36">
        <v>28339.969711102414</v>
      </c>
      <c r="M112" s="105">
        <v>1</v>
      </c>
    </row>
    <row r="113" spans="2:13" ht="20.25" customHeight="1">
      <c r="B113" s="388">
        <v>2016</v>
      </c>
      <c r="C113" s="93" t="s">
        <v>2</v>
      </c>
      <c r="D113" s="33">
        <v>845841.3722866502</v>
      </c>
      <c r="E113" s="100">
        <v>0.34088041211958425</v>
      </c>
      <c r="F113" s="33">
        <v>1225241.7358446245</v>
      </c>
      <c r="G113" s="100">
        <v>0.49378160201802923</v>
      </c>
      <c r="H113" s="33">
        <v>358084.3096477723</v>
      </c>
      <c r="I113" s="100">
        <v>0.1443106604212341</v>
      </c>
      <c r="J113" s="33">
        <v>52176.015911465605</v>
      </c>
      <c r="K113" s="232">
        <v>0.021027325441147725</v>
      </c>
      <c r="L113" s="33">
        <v>2481343.433690524</v>
      </c>
      <c r="M113" s="100">
        <v>1</v>
      </c>
    </row>
    <row r="114" spans="2:13" ht="20.25" customHeight="1">
      <c r="B114" s="389"/>
      <c r="C114" s="94" t="s">
        <v>81</v>
      </c>
      <c r="D114" s="104">
        <v>576758.5838078732</v>
      </c>
      <c r="E114" s="105">
        <v>0.31782904188950545</v>
      </c>
      <c r="F114" s="104">
        <v>914315.6465339349</v>
      </c>
      <c r="G114" s="105">
        <v>0.5038435041640682</v>
      </c>
      <c r="H114" s="104">
        <v>278807.5704748926</v>
      </c>
      <c r="I114" s="105">
        <v>0.1536399205548612</v>
      </c>
      <c r="J114" s="104">
        <v>44800.01799704542</v>
      </c>
      <c r="K114" s="106">
        <v>0.02468753339157356</v>
      </c>
      <c r="L114" s="104">
        <v>1814681.8188137307</v>
      </c>
      <c r="M114" s="105">
        <v>1</v>
      </c>
    </row>
    <row r="115" spans="2:13" ht="20.25" customHeight="1">
      <c r="B115" s="389"/>
      <c r="C115" s="94" t="s">
        <v>9</v>
      </c>
      <c r="D115" s="104">
        <v>269082.78847877553</v>
      </c>
      <c r="E115" s="105">
        <v>0.40362724127819044</v>
      </c>
      <c r="F115" s="104">
        <v>310926.0893106987</v>
      </c>
      <c r="G115" s="105">
        <v>0.46639266814269875</v>
      </c>
      <c r="H115" s="104">
        <v>79276.73917287945</v>
      </c>
      <c r="I115" s="105">
        <v>0.11891600986736434</v>
      </c>
      <c r="J115" s="104">
        <v>7375.997914420172</v>
      </c>
      <c r="K115" s="106">
        <v>0.011064080711746931</v>
      </c>
      <c r="L115" s="104">
        <v>666661.6148767736</v>
      </c>
      <c r="M115" s="105">
        <v>1</v>
      </c>
    </row>
    <row r="116" spans="2:13" ht="20.25" customHeight="1">
      <c r="B116" s="389"/>
      <c r="C116" s="94" t="s">
        <v>10</v>
      </c>
      <c r="D116" s="104">
        <v>47589.98613651805</v>
      </c>
      <c r="E116" s="105">
        <v>0.1413050271221338</v>
      </c>
      <c r="F116" s="104">
        <v>172588.90252739194</v>
      </c>
      <c r="G116" s="105">
        <v>0.5124540167474142</v>
      </c>
      <c r="H116" s="104">
        <v>108324.97911274899</v>
      </c>
      <c r="I116" s="105">
        <v>0.3216404406511456</v>
      </c>
      <c r="J116" s="104">
        <v>8285.18428859098</v>
      </c>
      <c r="K116" s="106">
        <v>0.02460051547930296</v>
      </c>
      <c r="L116" s="104">
        <v>336789.0520652511</v>
      </c>
      <c r="M116" s="105">
        <v>1</v>
      </c>
    </row>
    <row r="117" spans="2:13" ht="20.25" customHeight="1">
      <c r="B117" s="389"/>
      <c r="C117" s="94" t="s">
        <v>11</v>
      </c>
      <c r="D117" s="104">
        <v>101724.02152325875</v>
      </c>
      <c r="E117" s="105">
        <v>0.2911854906852063</v>
      </c>
      <c r="F117" s="104">
        <v>207354.89320913877</v>
      </c>
      <c r="G117" s="105">
        <v>0.5935543583604419</v>
      </c>
      <c r="H117" s="104">
        <v>35637.17014905151</v>
      </c>
      <c r="I117" s="105">
        <v>0.1020115673868742</v>
      </c>
      <c r="J117" s="104">
        <v>4628.318522326356</v>
      </c>
      <c r="K117" s="106">
        <v>0.013248583567480012</v>
      </c>
      <c r="L117" s="104">
        <v>349344.40340377454</v>
      </c>
      <c r="M117" s="105">
        <v>1</v>
      </c>
    </row>
    <row r="118" spans="2:13" ht="20.25" customHeight="1">
      <c r="B118" s="389"/>
      <c r="C118" s="94" t="s">
        <v>12</v>
      </c>
      <c r="D118" s="104">
        <v>12291.519948334198</v>
      </c>
      <c r="E118" s="105">
        <v>0.21326076881317133</v>
      </c>
      <c r="F118" s="104">
        <v>30140.728151501622</v>
      </c>
      <c r="G118" s="105">
        <v>0.5229487390653554</v>
      </c>
      <c r="H118" s="104">
        <v>9254.963519644281</v>
      </c>
      <c r="I118" s="105">
        <v>0.16057579891123885</v>
      </c>
      <c r="J118" s="104">
        <v>5948.892839574019</v>
      </c>
      <c r="K118" s="106">
        <v>0.10321469321022908</v>
      </c>
      <c r="L118" s="104">
        <v>57636.104459054426</v>
      </c>
      <c r="M118" s="105">
        <v>1</v>
      </c>
    </row>
    <row r="119" spans="2:13" ht="20.25" customHeight="1">
      <c r="B119" s="389"/>
      <c r="C119" s="94" t="s">
        <v>13</v>
      </c>
      <c r="D119" s="104">
        <v>5354.067385324101</v>
      </c>
      <c r="E119" s="105">
        <v>0.1696245787811279</v>
      </c>
      <c r="F119" s="104">
        <v>18404.544236225956</v>
      </c>
      <c r="G119" s="105">
        <v>0.5830825126119487</v>
      </c>
      <c r="H119" s="104">
        <v>6069.723618580296</v>
      </c>
      <c r="I119" s="105">
        <v>0.19229760068797158</v>
      </c>
      <c r="J119" s="104">
        <v>1735.8839537909441</v>
      </c>
      <c r="K119" s="106">
        <v>0.05499530791895025</v>
      </c>
      <c r="L119" s="104">
        <v>31564.219193921348</v>
      </c>
      <c r="M119" s="105">
        <v>1</v>
      </c>
    </row>
    <row r="120" spans="2:13" ht="20.25" customHeight="1">
      <c r="B120" s="390"/>
      <c r="C120" s="94" t="s">
        <v>14</v>
      </c>
      <c r="D120" s="104">
        <v>15574.66353648904</v>
      </c>
      <c r="E120" s="105">
        <v>0.4597912553970381</v>
      </c>
      <c r="F120" s="104">
        <v>15447.744131179585</v>
      </c>
      <c r="G120" s="105">
        <v>0.45604437299635187</v>
      </c>
      <c r="H120" s="104">
        <v>2076.6333749777705</v>
      </c>
      <c r="I120" s="105">
        <v>0.06130584228952528</v>
      </c>
      <c r="J120" s="104">
        <v>774.294636693704</v>
      </c>
      <c r="K120" s="106">
        <v>0.022858529317086426</v>
      </c>
      <c r="L120" s="104">
        <v>33873.335679340045</v>
      </c>
      <c r="M120" s="105">
        <v>1</v>
      </c>
    </row>
    <row r="121" spans="2:13" ht="20.25" customHeight="1">
      <c r="B121" s="388">
        <v>2017</v>
      </c>
      <c r="C121" s="93" t="s">
        <v>2</v>
      </c>
      <c r="D121" s="33">
        <v>793497.1912380629</v>
      </c>
      <c r="E121" s="100">
        <v>0.3491704139000595</v>
      </c>
      <c r="F121" s="33">
        <v>1099141.744913764</v>
      </c>
      <c r="G121" s="100">
        <v>0.48366620858173853</v>
      </c>
      <c r="H121" s="33">
        <v>326346.8168549887</v>
      </c>
      <c r="I121" s="100">
        <v>0.14360561621954898</v>
      </c>
      <c r="J121" s="33">
        <v>53535.5135435156</v>
      </c>
      <c r="K121" s="232">
        <v>0.023557761298657644</v>
      </c>
      <c r="L121" s="33">
        <v>2272521.2665503207</v>
      </c>
      <c r="M121" s="100">
        <v>1</v>
      </c>
    </row>
    <row r="122" spans="2:13" ht="20.25" customHeight="1">
      <c r="B122" s="389"/>
      <c r="C122" s="94" t="s">
        <v>81</v>
      </c>
      <c r="D122" s="104">
        <v>571070.0987222502</v>
      </c>
      <c r="E122" s="105">
        <v>0.3346115360061943</v>
      </c>
      <c r="F122" s="104">
        <v>837603.6544558923</v>
      </c>
      <c r="G122" s="105">
        <v>0.490783611344713</v>
      </c>
      <c r="H122" s="104">
        <v>253847.27903459364</v>
      </c>
      <c r="I122" s="105">
        <v>0.14873870675212944</v>
      </c>
      <c r="J122" s="104">
        <v>44144.86920341045</v>
      </c>
      <c r="K122" s="106">
        <v>0.02586614589696813</v>
      </c>
      <c r="L122" s="104">
        <v>1706665.9014161383</v>
      </c>
      <c r="M122" s="105">
        <v>1</v>
      </c>
    </row>
    <row r="123" spans="2:13" ht="20.25" customHeight="1">
      <c r="B123" s="389"/>
      <c r="C123" s="94" t="s">
        <v>9</v>
      </c>
      <c r="D123" s="104">
        <v>222427.09251581086</v>
      </c>
      <c r="E123" s="105">
        <v>0.39308117625264155</v>
      </c>
      <c r="F123" s="104">
        <v>261538.09045787083</v>
      </c>
      <c r="G123" s="105">
        <v>0.4621995417430629</v>
      </c>
      <c r="H123" s="104">
        <v>72499.53782039575</v>
      </c>
      <c r="I123" s="105">
        <v>0.12812379679956606</v>
      </c>
      <c r="J123" s="104">
        <v>9390.644340105155</v>
      </c>
      <c r="K123" s="106">
        <v>0.01659548520473672</v>
      </c>
      <c r="L123" s="104">
        <v>565855.3651341785</v>
      </c>
      <c r="M123" s="105">
        <v>1</v>
      </c>
    </row>
    <row r="124" spans="2:13" ht="20.25" customHeight="1">
      <c r="B124" s="389"/>
      <c r="C124" s="94" t="s">
        <v>10</v>
      </c>
      <c r="D124" s="104">
        <v>51665.659211556245</v>
      </c>
      <c r="E124" s="105">
        <v>0.19203286002558628</v>
      </c>
      <c r="F124" s="104">
        <v>138009.2481303783</v>
      </c>
      <c r="G124" s="105">
        <v>0.5129579498819106</v>
      </c>
      <c r="H124" s="104">
        <v>63881.565899658155</v>
      </c>
      <c r="I124" s="105">
        <v>0.23743740019638487</v>
      </c>
      <c r="J124" s="104">
        <v>15489.455693030674</v>
      </c>
      <c r="K124" s="106">
        <v>0.057571789896120516</v>
      </c>
      <c r="L124" s="104">
        <v>269045.9289346228</v>
      </c>
      <c r="M124" s="105">
        <v>1</v>
      </c>
    </row>
    <row r="125" spans="2:13" ht="20.25" customHeight="1">
      <c r="B125" s="389"/>
      <c r="C125" s="94" t="s">
        <v>11</v>
      </c>
      <c r="D125" s="104">
        <v>98309.52389867629</v>
      </c>
      <c r="E125" s="105">
        <v>0.3050293409338419</v>
      </c>
      <c r="F125" s="104">
        <v>174833.5642426594</v>
      </c>
      <c r="G125" s="105">
        <v>0.5424638911792244</v>
      </c>
      <c r="H125" s="104">
        <v>41492.33528322345</v>
      </c>
      <c r="I125" s="105">
        <v>0.12874011777630082</v>
      </c>
      <c r="J125" s="104">
        <v>7659.879701702955</v>
      </c>
      <c r="K125" s="106">
        <v>0.023766650110635168</v>
      </c>
      <c r="L125" s="104">
        <v>322295.30312626134</v>
      </c>
      <c r="M125" s="105">
        <v>1</v>
      </c>
    </row>
    <row r="126" spans="2:13" ht="20.25" customHeight="1">
      <c r="B126" s="389"/>
      <c r="C126" s="94" t="s">
        <v>12</v>
      </c>
      <c r="D126" s="104">
        <v>16618.449811312952</v>
      </c>
      <c r="E126" s="105">
        <v>0.25827310787128194</v>
      </c>
      <c r="F126" s="104">
        <v>32938.084815393355</v>
      </c>
      <c r="G126" s="105">
        <v>0.5119022309053397</v>
      </c>
      <c r="H126" s="104">
        <v>12760.079814193992</v>
      </c>
      <c r="I126" s="105">
        <v>0.1983088379310827</v>
      </c>
      <c r="J126" s="104">
        <v>2027.8693819965317</v>
      </c>
      <c r="K126" s="106">
        <v>0.03151582329229788</v>
      </c>
      <c r="L126" s="104">
        <v>64344.48382289669</v>
      </c>
      <c r="M126" s="105">
        <v>1</v>
      </c>
    </row>
    <row r="127" spans="2:13" ht="20.25" customHeight="1">
      <c r="B127" s="389"/>
      <c r="C127" s="94" t="s">
        <v>13</v>
      </c>
      <c r="D127" s="104">
        <v>6345.550467542503</v>
      </c>
      <c r="E127" s="105">
        <v>0.22352002848776492</v>
      </c>
      <c r="F127" s="104">
        <v>15516.324565649353</v>
      </c>
      <c r="G127" s="105">
        <v>0.5465576748115462</v>
      </c>
      <c r="H127" s="104">
        <v>5079.154736591379</v>
      </c>
      <c r="I127" s="105">
        <v>0.1789116353614545</v>
      </c>
      <c r="J127" s="104">
        <v>1448.150879814978</v>
      </c>
      <c r="K127" s="106">
        <v>0.05101066133923354</v>
      </c>
      <c r="L127" s="104">
        <v>28389.18064959824</v>
      </c>
      <c r="M127" s="105">
        <v>1</v>
      </c>
    </row>
    <row r="128" spans="2:13" ht="20.25" customHeight="1">
      <c r="B128" s="390"/>
      <c r="C128" s="94" t="s">
        <v>14</v>
      </c>
      <c r="D128" s="104">
        <v>23505.450861733432</v>
      </c>
      <c r="E128" s="105">
        <v>0.5244406061026513</v>
      </c>
      <c r="F128" s="104">
        <v>12675.68369199006</v>
      </c>
      <c r="G128" s="105">
        <v>0.28281283678821223</v>
      </c>
      <c r="H128" s="104">
        <v>5863.326853601541</v>
      </c>
      <c r="I128" s="105">
        <v>0.1308193025936273</v>
      </c>
      <c r="J128" s="104">
        <v>2775.582251027222</v>
      </c>
      <c r="K128" s="106">
        <v>0.06192725451551415</v>
      </c>
      <c r="L128" s="104">
        <v>44820.04365835203</v>
      </c>
      <c r="M128" s="105">
        <v>1</v>
      </c>
    </row>
    <row r="129" spans="2:4" ht="15">
      <c r="B129" s="12" t="s">
        <v>132</v>
      </c>
      <c r="D129" s="84"/>
    </row>
    <row r="130" spans="2:4" ht="15">
      <c r="B130" s="18"/>
      <c r="D130" s="84"/>
    </row>
    <row r="131" spans="2:4" ht="15">
      <c r="B131" s="18"/>
      <c r="D131" s="84"/>
    </row>
    <row r="132" spans="1:10" ht="15.75">
      <c r="A132" s="370" t="s">
        <v>232</v>
      </c>
      <c r="B132" s="370"/>
      <c r="C132" s="370"/>
      <c r="D132" s="370"/>
      <c r="E132" s="370"/>
      <c r="F132" s="370"/>
      <c r="G132" s="370"/>
      <c r="H132" s="370"/>
      <c r="I132" s="370"/>
      <c r="J132" s="370"/>
    </row>
    <row r="133" spans="1:1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4" ht="23.25" customHeight="1">
      <c r="A134" s="13"/>
      <c r="B134" s="364" t="s">
        <v>34</v>
      </c>
      <c r="C134" s="364" t="s">
        <v>73</v>
      </c>
      <c r="D134" s="344" t="s">
        <v>20</v>
      </c>
      <c r="E134" s="345"/>
      <c r="F134" s="344" t="s">
        <v>61</v>
      </c>
      <c r="G134" s="345"/>
      <c r="H134" s="344" t="s">
        <v>21</v>
      </c>
      <c r="I134" s="345"/>
      <c r="J134" s="344" t="s">
        <v>22</v>
      </c>
      <c r="K134" s="345"/>
      <c r="L134" s="344" t="s">
        <v>106</v>
      </c>
      <c r="M134" s="345"/>
      <c r="N134" s="95"/>
    </row>
    <row r="135" spans="1:14" ht="21.75" customHeight="1">
      <c r="A135" s="13"/>
      <c r="B135" s="364"/>
      <c r="C135" s="364"/>
      <c r="D135" s="32" t="s">
        <v>4</v>
      </c>
      <c r="E135" s="32" t="s">
        <v>3</v>
      </c>
      <c r="F135" s="32" t="s">
        <v>4</v>
      </c>
      <c r="G135" s="32" t="s">
        <v>3</v>
      </c>
      <c r="H135" s="32" t="s">
        <v>4</v>
      </c>
      <c r="I135" s="32" t="s">
        <v>3</v>
      </c>
      <c r="J135" s="32" t="s">
        <v>4</v>
      </c>
      <c r="K135" s="32" t="s">
        <v>3</v>
      </c>
      <c r="L135" s="32" t="s">
        <v>4</v>
      </c>
      <c r="M135" s="32" t="s">
        <v>3</v>
      </c>
      <c r="N135" s="23"/>
    </row>
    <row r="136" spans="1:14" ht="20.25" customHeight="1">
      <c r="A136" s="13"/>
      <c r="B136" s="265">
        <v>2015</v>
      </c>
      <c r="C136" s="96" t="s">
        <v>2</v>
      </c>
      <c r="D136" s="33">
        <v>3096680.1347115855</v>
      </c>
      <c r="E136" s="98">
        <v>0.20999762879879819</v>
      </c>
      <c r="F136" s="33">
        <v>8353768.031578501</v>
      </c>
      <c r="G136" s="98">
        <v>0.5665007045779612</v>
      </c>
      <c r="H136" s="33">
        <v>226873.06361289613</v>
      </c>
      <c r="I136" s="98">
        <v>0.015385123204358454</v>
      </c>
      <c r="J136" s="33">
        <v>2862596.4398138886</v>
      </c>
      <c r="K136" s="98">
        <v>0.19412352532974356</v>
      </c>
      <c r="L136" s="33">
        <v>206344.71631582017</v>
      </c>
      <c r="M136" s="98">
        <v>0.013993018089199163</v>
      </c>
      <c r="N136" s="99"/>
    </row>
    <row r="137" spans="1:14" ht="20.25" customHeight="1">
      <c r="A137" s="13"/>
      <c r="B137" s="387">
        <v>2016</v>
      </c>
      <c r="C137" s="93" t="s">
        <v>2</v>
      </c>
      <c r="D137" s="33">
        <v>3298410.798389587</v>
      </c>
      <c r="E137" s="100">
        <v>0.21822406935864153</v>
      </c>
      <c r="F137" s="33">
        <v>7672853.258890525</v>
      </c>
      <c r="G137" s="100">
        <v>0.5076387885233437</v>
      </c>
      <c r="H137" s="33">
        <v>286996.3771654277</v>
      </c>
      <c r="I137" s="100">
        <v>0.01898778567751637</v>
      </c>
      <c r="J137" s="33">
        <v>3746817.7618372357</v>
      </c>
      <c r="K137" s="100">
        <v>0.24789083868284859</v>
      </c>
      <c r="L137" s="33">
        <v>109710.96553357519</v>
      </c>
      <c r="M137" s="100">
        <v>0.00725851775760971</v>
      </c>
      <c r="N137" s="99"/>
    </row>
    <row r="138" spans="1:14" ht="20.25" customHeight="1">
      <c r="A138" s="13"/>
      <c r="B138" s="387"/>
      <c r="C138" s="94" t="s">
        <v>81</v>
      </c>
      <c r="D138" s="36">
        <v>2456792.284569658</v>
      </c>
      <c r="E138" s="105">
        <v>0.23800364911784644</v>
      </c>
      <c r="F138" s="36">
        <v>5607620.8029999165</v>
      </c>
      <c r="G138" s="105">
        <v>0.5432425941605026</v>
      </c>
      <c r="H138" s="36">
        <v>203626.83901090903</v>
      </c>
      <c r="I138" s="105">
        <v>0.01972650722135337</v>
      </c>
      <c r="J138" s="36">
        <v>2021145.1128067214</v>
      </c>
      <c r="K138" s="105">
        <v>0.19579999305027207</v>
      </c>
      <c r="L138" s="36">
        <v>33313.34950557275</v>
      </c>
      <c r="M138" s="105">
        <v>0.003227256449990579</v>
      </c>
      <c r="N138" s="99"/>
    </row>
    <row r="139" spans="1:14" ht="20.25" customHeight="1">
      <c r="A139" s="13"/>
      <c r="B139" s="387"/>
      <c r="C139" s="94" t="s">
        <v>9</v>
      </c>
      <c r="D139" s="36">
        <v>841618.5138199386</v>
      </c>
      <c r="E139" s="105">
        <v>0.17561925052108587</v>
      </c>
      <c r="F139" s="36">
        <v>2065232.4558906117</v>
      </c>
      <c r="G139" s="105">
        <v>0.4309489039269495</v>
      </c>
      <c r="H139" s="36">
        <v>83369.53815451878</v>
      </c>
      <c r="I139" s="105">
        <v>0.017396594260422976</v>
      </c>
      <c r="J139" s="36">
        <v>1725672.6490304382</v>
      </c>
      <c r="K139" s="105">
        <v>0.3600934773783997</v>
      </c>
      <c r="L139" s="36">
        <v>76397.61602800262</v>
      </c>
      <c r="M139" s="105">
        <v>0.015941773913146134</v>
      </c>
      <c r="N139" s="99"/>
    </row>
    <row r="140" spans="1:14" ht="20.25" customHeight="1">
      <c r="A140" s="13"/>
      <c r="B140" s="387"/>
      <c r="C140" s="94" t="s">
        <v>10</v>
      </c>
      <c r="D140" s="36">
        <v>434387.45729811833</v>
      </c>
      <c r="E140" s="105">
        <v>0.24741930757626487</v>
      </c>
      <c r="F140" s="36">
        <v>1258035.9045128452</v>
      </c>
      <c r="G140" s="105">
        <v>0.7165546959773983</v>
      </c>
      <c r="H140" s="36">
        <v>5308.536334332908</v>
      </c>
      <c r="I140" s="105">
        <v>0.0030236471196788883</v>
      </c>
      <c r="J140" s="36">
        <v>53074.4562018262</v>
      </c>
      <c r="K140" s="105">
        <v>0.030230258684542176</v>
      </c>
      <c r="L140" s="36">
        <v>4866.885358381398</v>
      </c>
      <c r="M140" s="105">
        <v>0.0027720906421047427</v>
      </c>
      <c r="N140" s="99"/>
    </row>
    <row r="141" spans="1:14" ht="20.25" customHeight="1">
      <c r="A141" s="13"/>
      <c r="B141" s="387"/>
      <c r="C141" s="94" t="s">
        <v>11</v>
      </c>
      <c r="D141" s="36">
        <v>494071.1969613596</v>
      </c>
      <c r="E141" s="105">
        <v>0.21631247343367424</v>
      </c>
      <c r="F141" s="36">
        <v>1368929.0602960049</v>
      </c>
      <c r="G141" s="105">
        <v>0.5993395947973525</v>
      </c>
      <c r="H141" s="36">
        <v>27951.787453708468</v>
      </c>
      <c r="I141" s="105">
        <v>0.01223775099254955</v>
      </c>
      <c r="J141" s="36">
        <v>389369.8748389801</v>
      </c>
      <c r="K141" s="105">
        <v>0.170472517371959</v>
      </c>
      <c r="L141" s="36">
        <v>3740.525479670145</v>
      </c>
      <c r="M141" s="105">
        <v>0.0016376634044352315</v>
      </c>
      <c r="N141" s="99"/>
    </row>
    <row r="142" spans="1:14" ht="20.25" customHeight="1">
      <c r="A142" s="13"/>
      <c r="B142" s="387"/>
      <c r="C142" s="94" t="s">
        <v>12</v>
      </c>
      <c r="D142" s="36">
        <v>151865.06190345238</v>
      </c>
      <c r="E142" s="105">
        <v>0.40591769159909874</v>
      </c>
      <c r="F142" s="36">
        <v>174158.352596893</v>
      </c>
      <c r="G142" s="105">
        <v>0.4655050712307754</v>
      </c>
      <c r="H142" s="36">
        <v>3676.306597623372</v>
      </c>
      <c r="I142" s="105">
        <v>0.009826341022838588</v>
      </c>
      <c r="J142" s="36">
        <v>44158.53502246324</v>
      </c>
      <c r="K142" s="105">
        <v>0.11803064099174972</v>
      </c>
      <c r="L142" s="36">
        <v>269.4674217070571</v>
      </c>
      <c r="M142" s="105">
        <v>0.0007202551555276645</v>
      </c>
      <c r="N142" s="99"/>
    </row>
    <row r="143" spans="1:14" ht="20.25" customHeight="1">
      <c r="A143" s="13"/>
      <c r="B143" s="387"/>
      <c r="C143" s="94" t="s">
        <v>13</v>
      </c>
      <c r="D143" s="36">
        <v>61040.16872504185</v>
      </c>
      <c r="E143" s="105">
        <v>0.344542807398271</v>
      </c>
      <c r="F143" s="36">
        <v>95027.02251495655</v>
      </c>
      <c r="G143" s="105">
        <v>0.5363824805839671</v>
      </c>
      <c r="H143" s="36">
        <v>483.5448589821596</v>
      </c>
      <c r="I143" s="105">
        <v>0.0027293814335143797</v>
      </c>
      <c r="J143" s="36">
        <v>20527.72125503185</v>
      </c>
      <c r="K143" s="105">
        <v>0.11586925230428224</v>
      </c>
      <c r="L143" s="36">
        <v>84.34336143715046</v>
      </c>
      <c r="M143" s="105">
        <v>0.0004760782799579813</v>
      </c>
      <c r="N143" s="99"/>
    </row>
    <row r="144" spans="1:14" ht="20.25" customHeight="1">
      <c r="A144" s="13"/>
      <c r="B144" s="387"/>
      <c r="C144" s="94" t="s">
        <v>14</v>
      </c>
      <c r="D144" s="36">
        <v>57363.09985906414</v>
      </c>
      <c r="E144" s="105">
        <v>0.23302307905755237</v>
      </c>
      <c r="F144" s="36">
        <v>143654.53766256367</v>
      </c>
      <c r="G144" s="105">
        <v>0.583560211511656</v>
      </c>
      <c r="H144" s="36">
        <v>7656.636792084961</v>
      </c>
      <c r="I144" s="105">
        <v>0.03110314967113924</v>
      </c>
      <c r="J144" s="36">
        <v>37345.89049989696</v>
      </c>
      <c r="K144" s="105">
        <v>0.15170823082806392</v>
      </c>
      <c r="L144" s="36">
        <v>149.01332559477208</v>
      </c>
      <c r="M144" s="105">
        <v>0.0006053289315956064</v>
      </c>
      <c r="N144" s="99"/>
    </row>
    <row r="145" spans="1:14" ht="20.25" customHeight="1">
      <c r="A145" s="264"/>
      <c r="B145" s="387">
        <v>2017</v>
      </c>
      <c r="C145" s="93" t="s">
        <v>2</v>
      </c>
      <c r="D145" s="33">
        <v>3329926.934393962</v>
      </c>
      <c r="E145" s="100">
        <v>0.216814599173353</v>
      </c>
      <c r="F145" s="33">
        <v>7783559.993380962</v>
      </c>
      <c r="G145" s="100">
        <v>0.5067947355468856</v>
      </c>
      <c r="H145" s="33">
        <v>218809.89166238435</v>
      </c>
      <c r="I145" s="100">
        <v>0.014246912887468155</v>
      </c>
      <c r="J145" s="33">
        <v>3890999.515249611</v>
      </c>
      <c r="K145" s="100">
        <v>0.25334654991043903</v>
      </c>
      <c r="L145" s="33">
        <v>135111.01929186424</v>
      </c>
      <c r="M145" s="100">
        <v>0.008797202481861707</v>
      </c>
      <c r="N145" s="99"/>
    </row>
    <row r="146" spans="1:14" ht="20.25" customHeight="1">
      <c r="A146" s="264"/>
      <c r="B146" s="387"/>
      <c r="C146" s="94" t="s">
        <v>81</v>
      </c>
      <c r="D146" s="36">
        <v>2485707.874944865</v>
      </c>
      <c r="E146" s="105">
        <v>0.23581199662716454</v>
      </c>
      <c r="F146" s="36">
        <v>5843071.103923223</v>
      </c>
      <c r="G146" s="105">
        <v>0.554315443636428</v>
      </c>
      <c r="H146" s="36">
        <v>154538.8355730215</v>
      </c>
      <c r="I146" s="105">
        <v>0.014660657328335333</v>
      </c>
      <c r="J146" s="36">
        <v>2023304.345176636</v>
      </c>
      <c r="K146" s="105">
        <v>0.1919450962962022</v>
      </c>
      <c r="L146" s="36">
        <v>34435.59188896394</v>
      </c>
      <c r="M146" s="105">
        <v>0.0032668061119430197</v>
      </c>
      <c r="N146" s="99"/>
    </row>
    <row r="147" spans="1:14" ht="20.25" customHeight="1">
      <c r="A147" s="264"/>
      <c r="B147" s="387"/>
      <c r="C147" s="94" t="s">
        <v>9</v>
      </c>
      <c r="D147" s="36">
        <v>844219.0594491316</v>
      </c>
      <c r="E147" s="105">
        <v>0.1752455456037211</v>
      </c>
      <c r="F147" s="36">
        <v>1940488.8894580086</v>
      </c>
      <c r="G147" s="105">
        <v>0.4028125524587472</v>
      </c>
      <c r="H147" s="36">
        <v>64271.05608936237</v>
      </c>
      <c r="I147" s="105">
        <v>0.013341580203433366</v>
      </c>
      <c r="J147" s="36">
        <v>1867695.170072946</v>
      </c>
      <c r="K147" s="105">
        <v>0.38770181203257925</v>
      </c>
      <c r="L147" s="36">
        <v>100675.42740290063</v>
      </c>
      <c r="M147" s="105">
        <v>0.02089850970152399</v>
      </c>
      <c r="N147" s="99"/>
    </row>
    <row r="148" spans="1:14" ht="20.25" customHeight="1">
      <c r="A148" s="264"/>
      <c r="B148" s="387"/>
      <c r="C148" s="94" t="s">
        <v>10</v>
      </c>
      <c r="D148" s="36">
        <v>380420.9649657502</v>
      </c>
      <c r="E148" s="105">
        <v>0.21518345696206825</v>
      </c>
      <c r="F148" s="36">
        <v>1290465.4188800543</v>
      </c>
      <c r="G148" s="105">
        <v>0.7299461267851367</v>
      </c>
      <c r="H148" s="36">
        <v>4766.19021001142</v>
      </c>
      <c r="I148" s="105">
        <v>0.002695974671168189</v>
      </c>
      <c r="J148" s="36">
        <v>90765.82144243771</v>
      </c>
      <c r="K148" s="105">
        <v>0.051341290387989</v>
      </c>
      <c r="L148" s="36">
        <v>1472.9207603767782</v>
      </c>
      <c r="M148" s="105">
        <v>0.0008331511936457251</v>
      </c>
      <c r="N148" s="99"/>
    </row>
    <row r="149" spans="1:14" ht="20.25" customHeight="1">
      <c r="A149" s="264"/>
      <c r="B149" s="387"/>
      <c r="C149" s="94" t="s">
        <v>11</v>
      </c>
      <c r="D149" s="36">
        <v>441802.56907504954</v>
      </c>
      <c r="E149" s="105">
        <v>0.18978877877830894</v>
      </c>
      <c r="F149" s="36">
        <v>1506529.2224649133</v>
      </c>
      <c r="G149" s="105">
        <v>0.6471722016557157</v>
      </c>
      <c r="H149" s="36">
        <v>12222.328668369224</v>
      </c>
      <c r="I149" s="105">
        <v>0.005250446679505086</v>
      </c>
      <c r="J149" s="36">
        <v>363066.4351098393</v>
      </c>
      <c r="K149" s="105">
        <v>0.15596544736973997</v>
      </c>
      <c r="L149" s="36">
        <v>4243.98925067096</v>
      </c>
      <c r="M149" s="105">
        <v>0.0018231255167198612</v>
      </c>
      <c r="N149" s="99"/>
    </row>
    <row r="150" spans="1:14" ht="20.25" customHeight="1">
      <c r="A150" s="264"/>
      <c r="B150" s="387"/>
      <c r="C150" s="94" t="s">
        <v>12</v>
      </c>
      <c r="D150" s="36">
        <v>139726.6727400877</v>
      </c>
      <c r="E150" s="105">
        <v>0.38229882224378114</v>
      </c>
      <c r="F150" s="36">
        <v>183575.13366246963</v>
      </c>
      <c r="G150" s="105">
        <v>0.5022702968312505</v>
      </c>
      <c r="H150" s="36">
        <v>3796.3598133424125</v>
      </c>
      <c r="I150" s="105">
        <v>0.010387021010327353</v>
      </c>
      <c r="J150" s="36">
        <v>36977.5316586525</v>
      </c>
      <c r="K150" s="105">
        <v>0.10117228532937947</v>
      </c>
      <c r="L150" s="36">
        <v>1415.0245922518152</v>
      </c>
      <c r="M150" s="105">
        <v>0.003871574585262797</v>
      </c>
      <c r="N150" s="99"/>
    </row>
    <row r="151" spans="1:14" ht="20.25" customHeight="1">
      <c r="A151" s="264"/>
      <c r="B151" s="387"/>
      <c r="C151" s="94" t="s">
        <v>13</v>
      </c>
      <c r="D151" s="36">
        <v>62148.430139102464</v>
      </c>
      <c r="E151" s="105">
        <v>0.29405263383531777</v>
      </c>
      <c r="F151" s="36">
        <v>124187.18692542522</v>
      </c>
      <c r="G151" s="105">
        <v>0.5875863529020043</v>
      </c>
      <c r="H151" s="36">
        <v>846.9382694969485</v>
      </c>
      <c r="I151" s="105">
        <v>0.004007252126627901</v>
      </c>
      <c r="J151" s="36">
        <v>24131.617743461044</v>
      </c>
      <c r="K151" s="105">
        <v>0.11417771519392213</v>
      </c>
      <c r="L151" s="36">
        <v>37.20755292492439</v>
      </c>
      <c r="M151" s="105">
        <v>0.00017604594213647192</v>
      </c>
      <c r="N151" s="99"/>
    </row>
    <row r="152" spans="1:14" ht="20.25" customHeight="1">
      <c r="A152" s="264"/>
      <c r="B152" s="387"/>
      <c r="C152" s="94" t="s">
        <v>14</v>
      </c>
      <c r="D152" s="36">
        <v>60155.65754000955</v>
      </c>
      <c r="E152" s="105">
        <v>0.24201335059576187</v>
      </c>
      <c r="F152" s="36">
        <v>151004.51712714546</v>
      </c>
      <c r="G152" s="105">
        <v>0.6075090962263926</v>
      </c>
      <c r="H152" s="36">
        <v>11104.230352218508</v>
      </c>
      <c r="I152" s="105">
        <v>0.04467363674879933</v>
      </c>
      <c r="J152" s="36">
        <v>25362.114252691095</v>
      </c>
      <c r="K152" s="105">
        <v>0.10203479605229038</v>
      </c>
      <c r="L152" s="36">
        <v>936.8653177713668</v>
      </c>
      <c r="M152" s="105">
        <v>0.0037691203767494493</v>
      </c>
      <c r="N152" s="99"/>
    </row>
    <row r="153" spans="1:10" ht="15">
      <c r="A153" s="13"/>
      <c r="B153" s="12" t="s">
        <v>132</v>
      </c>
      <c r="C153" s="13"/>
      <c r="D153" s="13"/>
      <c r="E153" s="13"/>
      <c r="F153" s="13"/>
      <c r="G153" s="13"/>
      <c r="H153" s="13"/>
      <c r="I153" s="13"/>
      <c r="J153" s="13"/>
    </row>
    <row r="154" spans="1:10" ht="15">
      <c r="A154" s="13"/>
      <c r="B154" s="18"/>
      <c r="C154" s="13"/>
      <c r="D154" s="13"/>
      <c r="E154" s="13"/>
      <c r="F154" s="13"/>
      <c r="G154" s="13"/>
      <c r="H154" s="13"/>
      <c r="I154" s="13"/>
      <c r="J154" s="13"/>
    </row>
    <row r="155" spans="1:10" ht="15">
      <c r="A155" s="13"/>
      <c r="B155" s="18"/>
      <c r="C155" s="13"/>
      <c r="D155" s="13"/>
      <c r="E155" s="13"/>
      <c r="F155" s="13"/>
      <c r="G155" s="13"/>
      <c r="H155" s="13"/>
      <c r="I155" s="13"/>
      <c r="J155" s="13"/>
    </row>
    <row r="156" spans="1:10" ht="15.75">
      <c r="A156" s="370" t="s">
        <v>233</v>
      </c>
      <c r="B156" s="370"/>
      <c r="C156" s="370"/>
      <c r="D156" s="370"/>
      <c r="E156" s="370"/>
      <c r="F156" s="370"/>
      <c r="G156" s="370"/>
      <c r="H156" s="370"/>
      <c r="I156" s="370"/>
      <c r="J156" s="370"/>
    </row>
    <row r="157" spans="1:10" ht="15">
      <c r="A157" s="13"/>
      <c r="B157" s="18"/>
      <c r="C157" s="13"/>
      <c r="D157" s="13"/>
      <c r="E157" s="13"/>
      <c r="F157" s="13"/>
      <c r="G157" s="13"/>
      <c r="H157" s="13"/>
      <c r="I157" s="13"/>
      <c r="J157" s="13"/>
    </row>
    <row r="158" spans="1:10" ht="15.75">
      <c r="A158" s="13"/>
      <c r="B158" s="364" t="s">
        <v>34</v>
      </c>
      <c r="C158" s="364" t="s">
        <v>73</v>
      </c>
      <c r="D158" s="391" t="s">
        <v>68</v>
      </c>
      <c r="E158" s="392"/>
      <c r="F158" s="391" t="s">
        <v>69</v>
      </c>
      <c r="G158" s="392"/>
      <c r="H158" s="13"/>
      <c r="I158" s="13"/>
      <c r="J158" s="13"/>
    </row>
    <row r="159" spans="1:10" ht="15.75">
      <c r="A159" s="13"/>
      <c r="B159" s="364"/>
      <c r="C159" s="364"/>
      <c r="D159" s="60" t="s">
        <v>4</v>
      </c>
      <c r="E159" s="60" t="s">
        <v>3</v>
      </c>
      <c r="F159" s="60" t="s">
        <v>4</v>
      </c>
      <c r="G159" s="60" t="s">
        <v>3</v>
      </c>
      <c r="H159" s="13"/>
      <c r="I159" s="13"/>
      <c r="J159" s="13"/>
    </row>
    <row r="160" spans="1:10" ht="20.25" customHeight="1">
      <c r="A160" s="13"/>
      <c r="B160" s="388">
        <v>2016</v>
      </c>
      <c r="C160" s="96" t="s">
        <v>2</v>
      </c>
      <c r="D160" s="97">
        <v>1387144.4421947568</v>
      </c>
      <c r="E160" s="98">
        <v>0.42054932723116684</v>
      </c>
      <c r="F160" s="97">
        <v>1911266.3561948226</v>
      </c>
      <c r="G160" s="98">
        <v>0.5794506727688308</v>
      </c>
      <c r="H160" s="13"/>
      <c r="I160" s="13"/>
      <c r="J160" s="13"/>
    </row>
    <row r="161" spans="1:10" ht="20.25" customHeight="1">
      <c r="A161" s="13"/>
      <c r="B161" s="389"/>
      <c r="C161" s="94" t="s">
        <v>81</v>
      </c>
      <c r="D161" s="191">
        <v>1066342.5014571622</v>
      </c>
      <c r="E161" s="192">
        <v>0.43403852582675595</v>
      </c>
      <c r="F161" s="191">
        <v>1390449.783112502</v>
      </c>
      <c r="G161" s="192">
        <v>0.5659614741732466</v>
      </c>
      <c r="H161" s="13"/>
      <c r="I161" s="13"/>
      <c r="J161" s="13"/>
    </row>
    <row r="162" spans="1:10" ht="20.25" customHeight="1">
      <c r="A162" s="13"/>
      <c r="B162" s="389"/>
      <c r="C162" s="94" t="s">
        <v>9</v>
      </c>
      <c r="D162" s="191">
        <v>320801.9407376115</v>
      </c>
      <c r="E162" s="192">
        <v>0.38117262806108604</v>
      </c>
      <c r="F162" s="191">
        <v>520816.57308232563</v>
      </c>
      <c r="G162" s="192">
        <v>0.6188273719389121</v>
      </c>
      <c r="H162" s="13"/>
      <c r="I162" s="13"/>
      <c r="J162" s="13"/>
    </row>
    <row r="163" spans="1:10" ht="20.25" customHeight="1">
      <c r="A163" s="13"/>
      <c r="B163" s="389"/>
      <c r="C163" s="145" t="s">
        <v>10</v>
      </c>
      <c r="D163" s="150">
        <v>198618.07740263356</v>
      </c>
      <c r="E163" s="151">
        <v>0.4572371371817091</v>
      </c>
      <c r="F163" s="150">
        <v>235769.37989548288</v>
      </c>
      <c r="G163" s="151">
        <v>0.5427628628182865</v>
      </c>
      <c r="H163" s="13"/>
      <c r="I163" s="13"/>
      <c r="J163" s="13"/>
    </row>
    <row r="164" spans="1:10" ht="20.25" customHeight="1">
      <c r="A164" s="13"/>
      <c r="B164" s="389"/>
      <c r="C164" s="145" t="s">
        <v>11</v>
      </c>
      <c r="D164" s="150">
        <v>228588.95610892572</v>
      </c>
      <c r="E164" s="151">
        <v>0.4626639996721024</v>
      </c>
      <c r="F164" s="150">
        <v>265482.2408524336</v>
      </c>
      <c r="G164" s="151">
        <v>0.5373360003278971</v>
      </c>
      <c r="H164" s="13"/>
      <c r="I164" s="13"/>
      <c r="J164" s="13"/>
    </row>
    <row r="165" spans="1:10" ht="20.25" customHeight="1">
      <c r="A165" s="13"/>
      <c r="B165" s="389"/>
      <c r="C165" s="145" t="s">
        <v>12</v>
      </c>
      <c r="D165" s="150">
        <v>46326.70729542536</v>
      </c>
      <c r="E165" s="151">
        <v>0.30505177895938557</v>
      </c>
      <c r="F165" s="150">
        <v>105538.35460802709</v>
      </c>
      <c r="G165" s="151">
        <v>0.6949482210406148</v>
      </c>
      <c r="H165" s="13"/>
      <c r="I165" s="13"/>
      <c r="J165" s="13"/>
    </row>
    <row r="166" spans="1:10" ht="20.25" customHeight="1">
      <c r="A166" s="13"/>
      <c r="B166" s="389"/>
      <c r="C166" s="145" t="s">
        <v>13</v>
      </c>
      <c r="D166" s="150">
        <v>33487.745850592146</v>
      </c>
      <c r="E166" s="151">
        <v>0.5486181730826988</v>
      </c>
      <c r="F166" s="150">
        <v>27552.422874449963</v>
      </c>
      <c r="G166" s="151">
        <v>0.4513818269173055</v>
      </c>
      <c r="H166" s="13"/>
      <c r="I166" s="13"/>
      <c r="J166" s="13"/>
    </row>
    <row r="167" spans="1:10" ht="20.25" customHeight="1">
      <c r="A167" s="13"/>
      <c r="B167" s="390"/>
      <c r="C167" s="145" t="s">
        <v>14</v>
      </c>
      <c r="D167" s="150">
        <v>25784.361432418234</v>
      </c>
      <c r="E167" s="151">
        <v>0.4494938644488886</v>
      </c>
      <c r="F167" s="150">
        <v>31578.73842664579</v>
      </c>
      <c r="G167" s="151">
        <v>0.5505061355511094</v>
      </c>
      <c r="H167" s="13"/>
      <c r="I167" s="13"/>
      <c r="J167" s="13"/>
    </row>
    <row r="168" spans="1:10" ht="20.25" customHeight="1">
      <c r="A168" s="264"/>
      <c r="B168" s="388">
        <v>2017</v>
      </c>
      <c r="C168" s="96" t="s">
        <v>2</v>
      </c>
      <c r="D168" s="97">
        <v>1308341.2269873181</v>
      </c>
      <c r="E168" s="98">
        <v>0.3929038843086306</v>
      </c>
      <c r="F168" s="97">
        <v>2021585.7074066857</v>
      </c>
      <c r="G168" s="98">
        <v>0.607096115691382</v>
      </c>
      <c r="H168" s="264"/>
      <c r="I168" s="264"/>
      <c r="J168" s="264"/>
    </row>
    <row r="169" spans="1:10" ht="20.25" customHeight="1">
      <c r="A169" s="264"/>
      <c r="B169" s="389"/>
      <c r="C169" s="94" t="s">
        <v>81</v>
      </c>
      <c r="D169" s="191">
        <v>982067.8928951772</v>
      </c>
      <c r="E169" s="192">
        <v>0.3950858034421927</v>
      </c>
      <c r="F169" s="191">
        <v>1503639.9820496645</v>
      </c>
      <c r="G169" s="192">
        <v>0.6049141965577981</v>
      </c>
      <c r="H169" s="264"/>
      <c r="I169" s="264"/>
      <c r="J169" s="264"/>
    </row>
    <row r="170" spans="1:10" ht="20.25" customHeight="1">
      <c r="A170" s="264"/>
      <c r="B170" s="389"/>
      <c r="C170" s="94" t="s">
        <v>9</v>
      </c>
      <c r="D170" s="191">
        <v>326273.3340921285</v>
      </c>
      <c r="E170" s="192">
        <v>0.3864794693275793</v>
      </c>
      <c r="F170" s="191">
        <v>517945.72535700427</v>
      </c>
      <c r="G170" s="192">
        <v>0.6135205306724221</v>
      </c>
      <c r="H170" s="264"/>
      <c r="I170" s="264"/>
      <c r="J170" s="264"/>
    </row>
    <row r="171" spans="1:10" ht="20.25" customHeight="1">
      <c r="A171" s="264"/>
      <c r="B171" s="389"/>
      <c r="C171" s="145" t="s">
        <v>10</v>
      </c>
      <c r="D171" s="150">
        <v>225348.15636621066</v>
      </c>
      <c r="E171" s="151">
        <v>0.5923652404028235</v>
      </c>
      <c r="F171" s="150">
        <v>155072.8085995424</v>
      </c>
      <c r="G171" s="151">
        <v>0.40763475959718415</v>
      </c>
      <c r="H171" s="264"/>
      <c r="I171" s="264"/>
      <c r="J171" s="264"/>
    </row>
    <row r="172" spans="1:10" ht="20.25" customHeight="1">
      <c r="A172" s="264"/>
      <c r="B172" s="389"/>
      <c r="C172" s="145" t="s">
        <v>11</v>
      </c>
      <c r="D172" s="150">
        <v>139165.85724673883</v>
      </c>
      <c r="E172" s="151">
        <v>0.3149955817099347</v>
      </c>
      <c r="F172" s="150">
        <v>302636.71182831016</v>
      </c>
      <c r="G172" s="151">
        <v>0.6850044182900641</v>
      </c>
      <c r="H172" s="264"/>
      <c r="I172" s="264"/>
      <c r="J172" s="264"/>
    </row>
    <row r="173" spans="1:10" ht="20.25" customHeight="1">
      <c r="A173" s="264"/>
      <c r="B173" s="389"/>
      <c r="C173" s="145" t="s">
        <v>12</v>
      </c>
      <c r="D173" s="150">
        <v>41275.83322108101</v>
      </c>
      <c r="E173" s="151">
        <v>0.2954041086905445</v>
      </c>
      <c r="F173" s="150">
        <v>98450.83951900723</v>
      </c>
      <c r="G173" s="151">
        <v>0.7045958913094594</v>
      </c>
      <c r="H173" s="264"/>
      <c r="I173" s="264"/>
      <c r="J173" s="264"/>
    </row>
    <row r="174" spans="1:10" ht="20.25" customHeight="1">
      <c r="A174" s="264"/>
      <c r="B174" s="389"/>
      <c r="C174" s="145" t="s">
        <v>13</v>
      </c>
      <c r="D174" s="150">
        <v>27603.16233717397</v>
      </c>
      <c r="E174" s="151">
        <v>0.4441489877602982</v>
      </c>
      <c r="F174" s="150">
        <v>34545.267801928625</v>
      </c>
      <c r="G174" s="151">
        <v>0.5558510122397039</v>
      </c>
      <c r="H174" s="264"/>
      <c r="I174" s="264"/>
      <c r="J174" s="264"/>
    </row>
    <row r="175" spans="1:10" ht="20.25" customHeight="1">
      <c r="A175" s="264"/>
      <c r="B175" s="390"/>
      <c r="C175" s="145" t="s">
        <v>14</v>
      </c>
      <c r="D175" s="150">
        <v>16470.11187824843</v>
      </c>
      <c r="E175" s="151">
        <v>0.2737915692683461</v>
      </c>
      <c r="F175" s="150">
        <v>43685.54566176131</v>
      </c>
      <c r="G175" s="151">
        <v>0.726208430731657</v>
      </c>
      <c r="H175" s="264"/>
      <c r="I175" s="264"/>
      <c r="J175" s="264"/>
    </row>
    <row r="176" spans="1:10" ht="15">
      <c r="A176" s="13"/>
      <c r="B176" s="12" t="s">
        <v>140</v>
      </c>
      <c r="C176" s="13"/>
      <c r="D176" s="13"/>
      <c r="E176" s="13"/>
      <c r="F176" s="13"/>
      <c r="G176" s="13"/>
      <c r="H176" s="13"/>
      <c r="I176" s="13"/>
      <c r="J176" s="13"/>
    </row>
    <row r="177" spans="1:1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5.75">
      <c r="A179" s="370" t="s">
        <v>234</v>
      </c>
      <c r="B179" s="370"/>
      <c r="C179" s="370"/>
      <c r="D179" s="370"/>
      <c r="E179" s="370"/>
      <c r="F179" s="370"/>
      <c r="G179" s="370"/>
      <c r="H179" s="370"/>
      <c r="I179" s="370"/>
      <c r="J179" s="370"/>
    </row>
    <row r="181" spans="2:15" ht="15.75">
      <c r="B181" s="364" t="s">
        <v>34</v>
      </c>
      <c r="C181" s="364" t="s">
        <v>73</v>
      </c>
      <c r="D181" s="391" t="s">
        <v>20</v>
      </c>
      <c r="E181" s="392"/>
      <c r="F181" s="391" t="s">
        <v>61</v>
      </c>
      <c r="G181" s="392"/>
      <c r="H181" s="391" t="s">
        <v>21</v>
      </c>
      <c r="I181" s="392"/>
      <c r="J181" s="391" t="s">
        <v>22</v>
      </c>
      <c r="K181" s="392"/>
      <c r="L181" s="391" t="s">
        <v>19</v>
      </c>
      <c r="M181" s="392"/>
      <c r="N181" s="391" t="s">
        <v>1</v>
      </c>
      <c r="O181" s="392"/>
    </row>
    <row r="182" spans="2:15" ht="15.75">
      <c r="B182" s="364"/>
      <c r="C182" s="364"/>
      <c r="D182" s="60" t="s">
        <v>4</v>
      </c>
      <c r="E182" s="60" t="s">
        <v>3</v>
      </c>
      <c r="F182" s="60" t="s">
        <v>4</v>
      </c>
      <c r="G182" s="60" t="s">
        <v>3</v>
      </c>
      <c r="H182" s="60" t="s">
        <v>4</v>
      </c>
      <c r="I182" s="60" t="s">
        <v>3</v>
      </c>
      <c r="J182" s="60" t="s">
        <v>4</v>
      </c>
      <c r="K182" s="60" t="s">
        <v>3</v>
      </c>
      <c r="L182" s="60" t="s">
        <v>4</v>
      </c>
      <c r="M182" s="60" t="s">
        <v>3</v>
      </c>
      <c r="N182" s="60" t="s">
        <v>4</v>
      </c>
      <c r="O182" s="60" t="s">
        <v>3</v>
      </c>
    </row>
    <row r="183" spans="2:15" ht="15.75">
      <c r="B183" s="388">
        <v>2015</v>
      </c>
      <c r="C183" s="294" t="s">
        <v>2</v>
      </c>
      <c r="D183" s="97">
        <v>3096725</v>
      </c>
      <c r="E183" s="98">
        <f>D183/N183</f>
        <v>0.2099918335284819</v>
      </c>
      <c r="F183" s="97">
        <v>8354057</v>
      </c>
      <c r="G183" s="98">
        <f>F183/N183</f>
        <v>0.5664964589466126</v>
      </c>
      <c r="H183" s="97">
        <v>226873</v>
      </c>
      <c r="I183" s="98">
        <f>H183/N183</f>
        <v>0.015384471416773293</v>
      </c>
      <c r="J183" s="97">
        <v>2862727</v>
      </c>
      <c r="K183" s="98">
        <f>J183/N183</f>
        <v>0.19412420916338727</v>
      </c>
      <c r="L183" s="97">
        <v>206501</v>
      </c>
      <c r="M183" s="98">
        <f>L183/N183</f>
        <v>0.014003026944744866</v>
      </c>
      <c r="N183" s="97">
        <v>14746883</v>
      </c>
      <c r="O183" s="98">
        <f>M183+K183+I183+G183+E183</f>
        <v>1</v>
      </c>
    </row>
    <row r="184" spans="2:15" ht="15">
      <c r="B184" s="389"/>
      <c r="C184" s="94" t="s">
        <v>120</v>
      </c>
      <c r="D184" s="191">
        <v>566873</v>
      </c>
      <c r="E184" s="192">
        <f>D184/N184</f>
        <v>0.16933673844739547</v>
      </c>
      <c r="F184" s="191">
        <v>1640564</v>
      </c>
      <c r="G184" s="192">
        <f aca="true" t="shared" si="0" ref="G184:G196">F184/N184</f>
        <v>0.49007053956391095</v>
      </c>
      <c r="H184" s="191">
        <v>34007.88</v>
      </c>
      <c r="I184" s="192">
        <f aca="true" t="shared" si="1" ref="I184:I196">H184/N184</f>
        <v>0.010158860063383528</v>
      </c>
      <c r="J184" s="191">
        <v>1051047</v>
      </c>
      <c r="K184" s="192">
        <f aca="true" t="shared" si="2" ref="K184:K196">J184/N184</f>
        <v>0.3139695680247951</v>
      </c>
      <c r="L184" s="191">
        <v>55116</v>
      </c>
      <c r="M184" s="192">
        <f aca="true" t="shared" si="3" ref="M184:M196">L184/N184</f>
        <v>0.016464293900515015</v>
      </c>
      <c r="N184" s="191">
        <v>3347607.88</v>
      </c>
      <c r="O184" s="192">
        <f aca="true" t="shared" si="4" ref="O184:O203">M184+K184+I184+G184+E184</f>
        <v>1</v>
      </c>
    </row>
    <row r="185" spans="2:15" ht="30">
      <c r="B185" s="389"/>
      <c r="C185" s="94" t="s">
        <v>121</v>
      </c>
      <c r="D185" s="191">
        <v>437379</v>
      </c>
      <c r="E185" s="192">
        <f aca="true" t="shared" si="5" ref="E185:E196">D185/N185</f>
        <v>0.14742930806155466</v>
      </c>
      <c r="F185" s="191">
        <v>1981815</v>
      </c>
      <c r="G185" s="192">
        <f t="shared" si="0"/>
        <v>0.6680193016948914</v>
      </c>
      <c r="H185" s="191">
        <v>39182.2</v>
      </c>
      <c r="I185" s="192">
        <f t="shared" si="1"/>
        <v>0.013207320503109308</v>
      </c>
      <c r="J185" s="191">
        <v>474026</v>
      </c>
      <c r="K185" s="192">
        <f t="shared" si="2"/>
        <v>0.15978207729037402</v>
      </c>
      <c r="L185" s="191">
        <v>34301</v>
      </c>
      <c r="M185" s="192">
        <f t="shared" si="3"/>
        <v>0.011561992450070502</v>
      </c>
      <c r="N185" s="191">
        <v>2966703.2</v>
      </c>
      <c r="O185" s="192">
        <f t="shared" si="4"/>
        <v>0.9999999999999999</v>
      </c>
    </row>
    <row r="186" spans="2:15" ht="30">
      <c r="B186" s="389"/>
      <c r="C186" s="94" t="s">
        <v>122</v>
      </c>
      <c r="D186" s="191">
        <v>574097</v>
      </c>
      <c r="E186" s="192">
        <f t="shared" si="5"/>
        <v>0.23406097962513192</v>
      </c>
      <c r="F186" s="191">
        <v>1462204</v>
      </c>
      <c r="G186" s="192">
        <f t="shared" si="0"/>
        <v>0.5961447292910195</v>
      </c>
      <c r="H186" s="191">
        <v>41734.8</v>
      </c>
      <c r="I186" s="192">
        <f t="shared" si="1"/>
        <v>0.017015396653281514</v>
      </c>
      <c r="J186" s="191">
        <v>345830</v>
      </c>
      <c r="K186" s="192">
        <f t="shared" si="2"/>
        <v>0.14099587453646226</v>
      </c>
      <c r="L186" s="191">
        <v>28901</v>
      </c>
      <c r="M186" s="192">
        <f t="shared" si="3"/>
        <v>0.011783019894104895</v>
      </c>
      <c r="N186" s="191">
        <v>2452766.8</v>
      </c>
      <c r="O186" s="192">
        <f t="shared" si="4"/>
        <v>1</v>
      </c>
    </row>
    <row r="187" spans="2:15" ht="30">
      <c r="B187" s="389"/>
      <c r="C187" s="94" t="s">
        <v>123</v>
      </c>
      <c r="D187" s="191">
        <v>587438</v>
      </c>
      <c r="E187" s="192">
        <f t="shared" si="5"/>
        <v>0.27796898804937487</v>
      </c>
      <c r="F187" s="191">
        <v>1167500</v>
      </c>
      <c r="G187" s="192">
        <f t="shared" si="0"/>
        <v>0.5524477366933108</v>
      </c>
      <c r="H187" s="191">
        <v>38218.08</v>
      </c>
      <c r="I187" s="192">
        <f t="shared" si="1"/>
        <v>0.018084361282024744</v>
      </c>
      <c r="J187" s="191">
        <v>291225</v>
      </c>
      <c r="K187" s="192">
        <f t="shared" si="2"/>
        <v>0.1378043615576098</v>
      </c>
      <c r="L187" s="191">
        <v>28941</v>
      </c>
      <c r="M187" s="192">
        <f t="shared" si="3"/>
        <v>0.01369455241767975</v>
      </c>
      <c r="N187" s="191">
        <v>2113322.08</v>
      </c>
      <c r="O187" s="192">
        <f t="shared" si="4"/>
        <v>1</v>
      </c>
    </row>
    <row r="188" spans="2:15" ht="30">
      <c r="B188" s="389"/>
      <c r="C188" s="94" t="s">
        <v>124</v>
      </c>
      <c r="D188" s="191">
        <v>714502</v>
      </c>
      <c r="E188" s="192">
        <f t="shared" si="5"/>
        <v>0.260764533267299</v>
      </c>
      <c r="F188" s="191">
        <v>1495930</v>
      </c>
      <c r="G188" s="192">
        <f t="shared" si="0"/>
        <v>0.5459543685679684</v>
      </c>
      <c r="H188" s="191">
        <v>51359.53</v>
      </c>
      <c r="I188" s="192">
        <f t="shared" si="1"/>
        <v>0.018744165683619977</v>
      </c>
      <c r="J188" s="191">
        <v>440721</v>
      </c>
      <c r="K188" s="192">
        <f t="shared" si="2"/>
        <v>0.16084546420597462</v>
      </c>
      <c r="L188" s="191">
        <v>37515</v>
      </c>
      <c r="M188" s="192">
        <f t="shared" si="3"/>
        <v>0.013691468275138098</v>
      </c>
      <c r="N188" s="191">
        <v>2740027.53</v>
      </c>
      <c r="O188" s="192">
        <f t="shared" si="4"/>
        <v>1</v>
      </c>
    </row>
    <row r="189" spans="2:15" ht="30">
      <c r="B189" s="389"/>
      <c r="C189" s="94" t="s">
        <v>125</v>
      </c>
      <c r="D189" s="191">
        <v>216436</v>
      </c>
      <c r="E189" s="192">
        <f t="shared" si="5"/>
        <v>0.1921382762099487</v>
      </c>
      <c r="F189" s="191">
        <v>606045</v>
      </c>
      <c r="G189" s="192">
        <f t="shared" si="0"/>
        <v>0.5380086566267088</v>
      </c>
      <c r="H189" s="191">
        <v>22370.57</v>
      </c>
      <c r="I189" s="192">
        <f t="shared" si="1"/>
        <v>0.019859185891598404</v>
      </c>
      <c r="J189" s="191">
        <v>259880</v>
      </c>
      <c r="K189" s="192">
        <f t="shared" si="2"/>
        <v>0.2307051286359084</v>
      </c>
      <c r="L189" s="191">
        <v>21728</v>
      </c>
      <c r="M189" s="192">
        <f t="shared" si="3"/>
        <v>0.019288752635835838</v>
      </c>
      <c r="N189" s="191">
        <v>1126459.5699999998</v>
      </c>
      <c r="O189" s="192">
        <f t="shared" si="4"/>
        <v>1</v>
      </c>
    </row>
    <row r="190" spans="2:15" ht="15.75">
      <c r="B190" s="363">
        <v>2016</v>
      </c>
      <c r="C190" s="294" t="s">
        <v>2</v>
      </c>
      <c r="D190" s="97">
        <v>3298411</v>
      </c>
      <c r="E190" s="98">
        <f t="shared" si="5"/>
        <v>0.21822408503353902</v>
      </c>
      <c r="F190" s="97">
        <v>7672853</v>
      </c>
      <c r="G190" s="98">
        <f t="shared" si="0"/>
        <v>0.5076387768297659</v>
      </c>
      <c r="H190" s="97">
        <v>286996</v>
      </c>
      <c r="I190" s="98">
        <f t="shared" si="1"/>
        <v>0.018987760927393692</v>
      </c>
      <c r="J190" s="97">
        <v>3746818</v>
      </c>
      <c r="K190" s="98">
        <f t="shared" si="2"/>
        <v>0.24789085709367165</v>
      </c>
      <c r="L190" s="97">
        <v>109711</v>
      </c>
      <c r="M190" s="98">
        <f t="shared" si="3"/>
        <v>0.007258520115629798</v>
      </c>
      <c r="N190" s="97">
        <v>15114789</v>
      </c>
      <c r="O190" s="98">
        <f t="shared" si="4"/>
        <v>1</v>
      </c>
    </row>
    <row r="191" spans="2:15" ht="15">
      <c r="B191" s="363"/>
      <c r="C191" s="94" t="s">
        <v>120</v>
      </c>
      <c r="D191" s="191">
        <v>601978</v>
      </c>
      <c r="E191" s="192">
        <f t="shared" si="5"/>
        <v>0.17608597910455237</v>
      </c>
      <c r="F191" s="191">
        <v>1419048</v>
      </c>
      <c r="G191" s="192">
        <f t="shared" si="0"/>
        <v>0.4150890173334521</v>
      </c>
      <c r="H191" s="191">
        <v>34885.47</v>
      </c>
      <c r="I191" s="192">
        <f t="shared" si="1"/>
        <v>0.0102044296327648</v>
      </c>
      <c r="J191" s="191">
        <v>1343688</v>
      </c>
      <c r="K191" s="192">
        <f t="shared" si="2"/>
        <v>0.39304528918172715</v>
      </c>
      <c r="L191" s="191">
        <v>19060</v>
      </c>
      <c r="M191" s="192">
        <f t="shared" si="3"/>
        <v>0.005575284747503676</v>
      </c>
      <c r="N191" s="191">
        <v>3418659.4699999997</v>
      </c>
      <c r="O191" s="192">
        <f t="shared" si="4"/>
        <v>1</v>
      </c>
    </row>
    <row r="192" spans="2:15" ht="30">
      <c r="B192" s="363"/>
      <c r="C192" s="94" t="s">
        <v>121</v>
      </c>
      <c r="D192" s="191">
        <v>469674</v>
      </c>
      <c r="E192" s="192">
        <f t="shared" si="5"/>
        <v>0.15573034151127346</v>
      </c>
      <c r="F192" s="191">
        <v>1829503</v>
      </c>
      <c r="G192" s="192">
        <f t="shared" si="0"/>
        <v>0.6066103871747197</v>
      </c>
      <c r="H192" s="191">
        <v>45632.07</v>
      </c>
      <c r="I192" s="192">
        <f t="shared" si="1"/>
        <v>0.015130277266713371</v>
      </c>
      <c r="J192" s="191">
        <v>654644</v>
      </c>
      <c r="K192" s="192">
        <f t="shared" si="2"/>
        <v>0.2170610544511855</v>
      </c>
      <c r="L192" s="191">
        <v>16491</v>
      </c>
      <c r="M192" s="192">
        <f t="shared" si="3"/>
        <v>0.005467939596107961</v>
      </c>
      <c r="N192" s="191">
        <v>3015944.07</v>
      </c>
      <c r="O192" s="192">
        <f t="shared" si="4"/>
        <v>1</v>
      </c>
    </row>
    <row r="193" spans="2:15" ht="30">
      <c r="B193" s="363"/>
      <c r="C193" s="94" t="s">
        <v>122</v>
      </c>
      <c r="D193" s="191">
        <v>624430</v>
      </c>
      <c r="E193" s="192">
        <f t="shared" si="5"/>
        <v>0.24779443783294194</v>
      </c>
      <c r="F193" s="191">
        <v>1371690</v>
      </c>
      <c r="G193" s="192">
        <f t="shared" si="0"/>
        <v>0.5443318745593071</v>
      </c>
      <c r="H193" s="191">
        <v>46413.64</v>
      </c>
      <c r="I193" s="192">
        <f t="shared" si="1"/>
        <v>0.018418464570216914</v>
      </c>
      <c r="J193" s="191">
        <v>457575</v>
      </c>
      <c r="K193" s="192">
        <f t="shared" si="2"/>
        <v>0.18158086557565845</v>
      </c>
      <c r="L193" s="191">
        <v>19843</v>
      </c>
      <c r="M193" s="192">
        <f t="shared" si="3"/>
        <v>0.007874357461875738</v>
      </c>
      <c r="N193" s="191">
        <v>2519951.6399999997</v>
      </c>
      <c r="O193" s="192">
        <f t="shared" si="4"/>
        <v>1.0000000000000002</v>
      </c>
    </row>
    <row r="194" spans="2:15" ht="30">
      <c r="B194" s="363"/>
      <c r="C194" s="94" t="s">
        <v>123</v>
      </c>
      <c r="D194" s="191">
        <v>626021</v>
      </c>
      <c r="E194" s="192">
        <f t="shared" si="5"/>
        <v>0.28995971061602077</v>
      </c>
      <c r="F194" s="191">
        <v>1073473</v>
      </c>
      <c r="G194" s="192">
        <f t="shared" si="0"/>
        <v>0.4972100303889353</v>
      </c>
      <c r="H194" s="191">
        <v>50207.05</v>
      </c>
      <c r="I194" s="192">
        <f t="shared" si="1"/>
        <v>0.02325484558646449</v>
      </c>
      <c r="J194" s="191">
        <v>391272</v>
      </c>
      <c r="K194" s="192">
        <f t="shared" si="2"/>
        <v>0.18122892984764358</v>
      </c>
      <c r="L194" s="191">
        <v>18020</v>
      </c>
      <c r="M194" s="192">
        <f t="shared" si="3"/>
        <v>0.008346483560935966</v>
      </c>
      <c r="N194" s="191">
        <v>2158993.05</v>
      </c>
      <c r="O194" s="192">
        <f t="shared" si="4"/>
        <v>1</v>
      </c>
    </row>
    <row r="195" spans="2:15" ht="30">
      <c r="B195" s="363"/>
      <c r="C195" s="94" t="s">
        <v>124</v>
      </c>
      <c r="D195" s="191">
        <v>728385</v>
      </c>
      <c r="E195" s="192">
        <f t="shared" si="5"/>
        <v>0.2574253656402553</v>
      </c>
      <c r="F195" s="191">
        <v>1425084</v>
      </c>
      <c r="G195" s="192">
        <f t="shared" si="0"/>
        <v>0.5036522852174022</v>
      </c>
      <c r="H195" s="191">
        <v>85258.72</v>
      </c>
      <c r="I195" s="192">
        <f t="shared" si="1"/>
        <v>0.030132082854562005</v>
      </c>
      <c r="J195" s="191">
        <v>569872</v>
      </c>
      <c r="K195" s="192">
        <f t="shared" si="2"/>
        <v>0.20140380151725196</v>
      </c>
      <c r="L195" s="191">
        <v>20900</v>
      </c>
      <c r="M195" s="192">
        <f t="shared" si="3"/>
        <v>0.007386464770528409</v>
      </c>
      <c r="N195" s="191">
        <v>2829499.72</v>
      </c>
      <c r="O195" s="192">
        <f t="shared" si="4"/>
        <v>0.9999999999999999</v>
      </c>
    </row>
    <row r="196" spans="2:15" ht="30">
      <c r="B196" s="363"/>
      <c r="C196" s="94" t="s">
        <v>125</v>
      </c>
      <c r="D196" s="191">
        <v>247923</v>
      </c>
      <c r="E196" s="192">
        <f t="shared" si="5"/>
        <v>0.21158471707056825</v>
      </c>
      <c r="F196" s="191">
        <v>554056</v>
      </c>
      <c r="G196" s="192">
        <f t="shared" si="0"/>
        <v>0.47284754541228835</v>
      </c>
      <c r="H196" s="191">
        <v>24599.42</v>
      </c>
      <c r="I196" s="192">
        <f t="shared" si="1"/>
        <v>0.02099386229111489</v>
      </c>
      <c r="J196" s="191">
        <v>329767</v>
      </c>
      <c r="K196" s="192">
        <f t="shared" si="2"/>
        <v>0.28143277305538444</v>
      </c>
      <c r="L196" s="191">
        <v>15398</v>
      </c>
      <c r="M196" s="192">
        <f t="shared" si="3"/>
        <v>0.013141102170644152</v>
      </c>
      <c r="N196" s="191">
        <v>1171743.42</v>
      </c>
      <c r="O196" s="192">
        <f t="shared" si="4"/>
        <v>1</v>
      </c>
    </row>
    <row r="197" spans="2:15" ht="15.75">
      <c r="B197" s="363">
        <v>2017</v>
      </c>
      <c r="C197" s="294" t="s">
        <v>2</v>
      </c>
      <c r="D197" s="97">
        <v>3329926.934393962</v>
      </c>
      <c r="E197" s="98">
        <v>0.216814599173353</v>
      </c>
      <c r="F197" s="97">
        <v>7783559.993380962</v>
      </c>
      <c r="G197" s="98">
        <v>0.5067947355468856</v>
      </c>
      <c r="H197" s="97">
        <v>218809.89166238435</v>
      </c>
      <c r="I197" s="98">
        <v>0.014246912887468155</v>
      </c>
      <c r="J197" s="97">
        <v>3890999.515249611</v>
      </c>
      <c r="K197" s="98">
        <v>0.25334654991043903</v>
      </c>
      <c r="L197" s="97">
        <v>135111.01929186424</v>
      </c>
      <c r="M197" s="98">
        <v>0.008797202481861707</v>
      </c>
      <c r="N197" s="97">
        <f>SUM(D197,F197,H197,J197,L197)</f>
        <v>15358407.353978785</v>
      </c>
      <c r="O197" s="98">
        <f t="shared" si="4"/>
        <v>1.0000000000000075</v>
      </c>
    </row>
    <row r="198" spans="2:15" ht="15">
      <c r="B198" s="363"/>
      <c r="C198" s="94" t="s">
        <v>120</v>
      </c>
      <c r="D198" s="191">
        <v>603047.0662810475</v>
      </c>
      <c r="E198" s="192">
        <v>0.17622039177542778</v>
      </c>
      <c r="F198" s="191">
        <v>1389594.2973431076</v>
      </c>
      <c r="G198" s="192">
        <v>0.40606258645254706</v>
      </c>
      <c r="H198" s="191">
        <v>19333.85575446316</v>
      </c>
      <c r="I198" s="192">
        <v>0.005649674504830904</v>
      </c>
      <c r="J198" s="191">
        <v>1384733.8126347235</v>
      </c>
      <c r="K198" s="192">
        <v>0.40464227190759444</v>
      </c>
      <c r="L198" s="191">
        <v>25409.48789987354</v>
      </c>
      <c r="M198" s="192">
        <v>0.007425075359610336</v>
      </c>
      <c r="N198" s="191">
        <f aca="true" t="shared" si="6" ref="N198:N203">SUM(D198,F198,H198,J198,L198)</f>
        <v>3422118.519913215</v>
      </c>
      <c r="O198" s="192">
        <f t="shared" si="4"/>
        <v>1.0000000000000104</v>
      </c>
    </row>
    <row r="199" spans="2:15" ht="30">
      <c r="B199" s="363"/>
      <c r="C199" s="94" t="s">
        <v>121</v>
      </c>
      <c r="D199" s="191">
        <v>460035.81407829997</v>
      </c>
      <c r="E199" s="192">
        <v>0.15060013811363357</v>
      </c>
      <c r="F199" s="191">
        <v>1874268.9816313037</v>
      </c>
      <c r="G199" s="192">
        <v>0.6135721586400902</v>
      </c>
      <c r="H199" s="191">
        <v>31906.225270218245</v>
      </c>
      <c r="I199" s="192">
        <v>0.010445017073304926</v>
      </c>
      <c r="J199" s="191">
        <v>660887.8201650329</v>
      </c>
      <c r="K199" s="192">
        <v>0.21635227942825297</v>
      </c>
      <c r="L199" s="191">
        <v>27585.037904351837</v>
      </c>
      <c r="M199" s="192">
        <v>0.009030406744719496</v>
      </c>
      <c r="N199" s="191">
        <f t="shared" si="6"/>
        <v>3054683.8790492066</v>
      </c>
      <c r="O199" s="192">
        <f t="shared" si="4"/>
        <v>1.000000000000001</v>
      </c>
    </row>
    <row r="200" spans="2:15" ht="30">
      <c r="B200" s="363"/>
      <c r="C200" s="94" t="s">
        <v>122</v>
      </c>
      <c r="D200" s="191">
        <v>629661.1376820679</v>
      </c>
      <c r="E200" s="192">
        <v>0.2476868975853778</v>
      </c>
      <c r="F200" s="191">
        <v>1388473.4510533337</v>
      </c>
      <c r="G200" s="192">
        <v>0.5461773974761492</v>
      </c>
      <c r="H200" s="191">
        <v>37914.10396305954</v>
      </c>
      <c r="I200" s="192">
        <v>0.014914096207222753</v>
      </c>
      <c r="J200" s="191">
        <v>469497.5141356406</v>
      </c>
      <c r="K200" s="192">
        <v>0.1846840717030576</v>
      </c>
      <c r="L200" s="191">
        <v>16619.50245628672</v>
      </c>
      <c r="M200" s="192">
        <v>0.006537537028192322</v>
      </c>
      <c r="N200" s="191">
        <f t="shared" si="6"/>
        <v>2542165.709290389</v>
      </c>
      <c r="O200" s="192">
        <f t="shared" si="4"/>
        <v>0.9999999999999997</v>
      </c>
    </row>
    <row r="201" spans="2:15" ht="30">
      <c r="B201" s="363"/>
      <c r="C201" s="94" t="s">
        <v>123</v>
      </c>
      <c r="D201" s="191">
        <v>633500.7860654573</v>
      </c>
      <c r="E201" s="192">
        <v>0.28830855404653016</v>
      </c>
      <c r="F201" s="191">
        <v>1097452.2759549515</v>
      </c>
      <c r="G201" s="192">
        <v>0.49945459544063253</v>
      </c>
      <c r="H201" s="191">
        <v>41576.04254615487</v>
      </c>
      <c r="I201" s="192">
        <v>0.018921410948684103</v>
      </c>
      <c r="J201" s="191">
        <v>407538.12519591587</v>
      </c>
      <c r="K201" s="192">
        <v>0.18547211018287166</v>
      </c>
      <c r="L201" s="191">
        <v>17234.15853838542</v>
      </c>
      <c r="M201" s="192">
        <v>0.00784332938127903</v>
      </c>
      <c r="N201" s="191">
        <f t="shared" si="6"/>
        <v>2197301.388300865</v>
      </c>
      <c r="O201" s="192">
        <f t="shared" si="4"/>
        <v>0.9999999999999976</v>
      </c>
    </row>
    <row r="202" spans="2:15" ht="30">
      <c r="B202" s="363"/>
      <c r="C202" s="94" t="s">
        <v>124</v>
      </c>
      <c r="D202" s="191">
        <v>770930.9251142462</v>
      </c>
      <c r="E202" s="192">
        <v>0.26307024899217274</v>
      </c>
      <c r="F202" s="191">
        <v>1447487.5125556595</v>
      </c>
      <c r="G202" s="192">
        <v>0.4939364707475546</v>
      </c>
      <c r="H202" s="191">
        <v>66551.834248939</v>
      </c>
      <c r="I202" s="192">
        <v>0.022709956283255422</v>
      </c>
      <c r="J202" s="191">
        <v>614966.556207956</v>
      </c>
      <c r="K202" s="192">
        <v>0.20984941684562916</v>
      </c>
      <c r="L202" s="191">
        <v>30576.706063002297</v>
      </c>
      <c r="M202" s="192">
        <v>0.010433907131384638</v>
      </c>
      <c r="N202" s="191">
        <f t="shared" si="6"/>
        <v>2930513.5341898035</v>
      </c>
      <c r="O202" s="192">
        <f t="shared" si="4"/>
        <v>0.9999999999999967</v>
      </c>
    </row>
    <row r="203" spans="2:15" ht="30">
      <c r="B203" s="363"/>
      <c r="C203" s="94" t="s">
        <v>125</v>
      </c>
      <c r="D203" s="191">
        <v>232751.20517284793</v>
      </c>
      <c r="E203" s="192">
        <v>0.19209849184217678</v>
      </c>
      <c r="F203" s="191">
        <v>586283.4748428282</v>
      </c>
      <c r="G203" s="192">
        <v>0.48388222619796983</v>
      </c>
      <c r="H203" s="191">
        <v>21527.829879549343</v>
      </c>
      <c r="I203" s="192">
        <v>0.017767743240793367</v>
      </c>
      <c r="J203" s="191">
        <v>353375.6869103567</v>
      </c>
      <c r="K203" s="192">
        <v>0.2916545006018804</v>
      </c>
      <c r="L203" s="191">
        <v>17686.12642996438</v>
      </c>
      <c r="M203" s="192">
        <v>0.014597038117173881</v>
      </c>
      <c r="N203" s="191">
        <f t="shared" si="6"/>
        <v>1211624.3232355465</v>
      </c>
      <c r="O203" s="192">
        <f t="shared" si="4"/>
        <v>0.9999999999999943</v>
      </c>
    </row>
    <row r="204" ht="15">
      <c r="B204" s="234" t="s">
        <v>132</v>
      </c>
    </row>
  </sheetData>
  <mergeCells count="74">
    <mergeCell ref="L181:M181"/>
    <mergeCell ref="B183:B189"/>
    <mergeCell ref="B190:B196"/>
    <mergeCell ref="N181:O181"/>
    <mergeCell ref="A179:J179"/>
    <mergeCell ref="B181:B182"/>
    <mergeCell ref="C181:C182"/>
    <mergeCell ref="D181:E181"/>
    <mergeCell ref="F181:G181"/>
    <mergeCell ref="H181:I181"/>
    <mergeCell ref="J181:K181"/>
    <mergeCell ref="L105:M105"/>
    <mergeCell ref="B107:B112"/>
    <mergeCell ref="B113:B120"/>
    <mergeCell ref="B134:B135"/>
    <mergeCell ref="C134:C135"/>
    <mergeCell ref="D134:E134"/>
    <mergeCell ref="F134:G134"/>
    <mergeCell ref="H134:I134"/>
    <mergeCell ref="J134:K134"/>
    <mergeCell ref="L134:M134"/>
    <mergeCell ref="B121:B128"/>
    <mergeCell ref="B62:B68"/>
    <mergeCell ref="A132:J132"/>
    <mergeCell ref="A103:K103"/>
    <mergeCell ref="B105:B106"/>
    <mergeCell ref="C105:C106"/>
    <mergeCell ref="D105:E105"/>
    <mergeCell ref="F105:G105"/>
    <mergeCell ref="H105:I105"/>
    <mergeCell ref="J105:K105"/>
    <mergeCell ref="A79:K79"/>
    <mergeCell ref="B81:B83"/>
    <mergeCell ref="C81:C83"/>
    <mergeCell ref="D81:E82"/>
    <mergeCell ref="B69:B75"/>
    <mergeCell ref="B84:B91"/>
    <mergeCell ref="B92:B99"/>
    <mergeCell ref="B31:B36"/>
    <mergeCell ref="B37:B44"/>
    <mergeCell ref="A57:K57"/>
    <mergeCell ref="B59:B60"/>
    <mergeCell ref="C59:C60"/>
    <mergeCell ref="D59:E59"/>
    <mergeCell ref="F59:G59"/>
    <mergeCell ref="H59:I59"/>
    <mergeCell ref="B45:B52"/>
    <mergeCell ref="B10:B11"/>
    <mergeCell ref="C10:C11"/>
    <mergeCell ref="A27:K27"/>
    <mergeCell ref="B29:B30"/>
    <mergeCell ref="C29:C30"/>
    <mergeCell ref="B15:B22"/>
    <mergeCell ref="D10:E10"/>
    <mergeCell ref="F10:G10"/>
    <mergeCell ref="H10:I10"/>
    <mergeCell ref="D29:E29"/>
    <mergeCell ref="F29:G29"/>
    <mergeCell ref="H29:I29"/>
    <mergeCell ref="A8:J8"/>
    <mergeCell ref="A2:K2"/>
    <mergeCell ref="A3:K3"/>
    <mergeCell ref="A4:K4"/>
    <mergeCell ref="A5:K5"/>
    <mergeCell ref="B145:B152"/>
    <mergeCell ref="B168:B175"/>
    <mergeCell ref="B197:B203"/>
    <mergeCell ref="B160:B167"/>
    <mergeCell ref="B137:B144"/>
    <mergeCell ref="A156:J156"/>
    <mergeCell ref="B158:B159"/>
    <mergeCell ref="C158:C159"/>
    <mergeCell ref="D158:E158"/>
    <mergeCell ref="F158:G158"/>
  </mergeCells>
  <printOptions/>
  <pageMargins left="0.7" right="0.7" top="0.75" bottom="0.75" header="0.3" footer="0.3"/>
  <pageSetup horizontalDpi="600" verticalDpi="600" orientation="portrait" paperSize="9" r:id="rId2"/>
  <ignoredErrors>
    <ignoredError sqref="D91 D99:E99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showGridLines="0" workbookViewId="0" topLeftCell="A1">
      <selection activeCell="A2" sqref="A2:K2"/>
    </sheetView>
  </sheetViews>
  <sheetFormatPr defaultColWidth="11.421875" defaultRowHeight="15"/>
  <cols>
    <col min="1" max="1" width="17.00390625" style="1" customWidth="1"/>
    <col min="2" max="2" width="25.57421875" style="1" customWidth="1"/>
    <col min="3" max="3" width="18.7109375" style="1" customWidth="1"/>
    <col min="4" max="4" width="16.00390625" style="1" customWidth="1"/>
    <col min="5" max="5" width="15.140625" style="1" customWidth="1"/>
    <col min="6" max="6" width="14.8515625" style="1" customWidth="1"/>
    <col min="7" max="7" width="15.28125" style="1" customWidth="1"/>
    <col min="8" max="8" width="14.57421875" style="1" customWidth="1"/>
    <col min="9" max="9" width="11.8515625" style="1" bestFit="1" customWidth="1"/>
    <col min="10" max="10" width="14.140625" style="1" bestFit="1" customWidth="1"/>
    <col min="11" max="11" width="14.28125" style="1" customWidth="1"/>
    <col min="12" max="12" width="14.140625" style="1" bestFit="1" customWidth="1"/>
    <col min="13" max="13" width="11.7109375" style="1" bestFit="1" customWidth="1"/>
    <col min="14" max="14" width="15.7109375" style="1" bestFit="1" customWidth="1"/>
    <col min="15" max="15" width="11.7109375" style="1" bestFit="1" customWidth="1"/>
    <col min="16" max="16384" width="11.421875" style="1" customWidth="1"/>
  </cols>
  <sheetData>
    <row r="1" ht="88.5" customHeight="1"/>
    <row r="2" spans="1:11" ht="15.75">
      <c r="A2" s="342" t="s">
        <v>92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42" t="s">
        <v>93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5.75">
      <c r="A4" s="343" t="s">
        <v>66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5.75">
      <c r="A5" s="343" t="s">
        <v>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3"/>
      <c r="K6" s="3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3"/>
      <c r="K7" s="3"/>
    </row>
    <row r="8" spans="1:10" ht="15.75">
      <c r="A8" s="370" t="s">
        <v>235</v>
      </c>
      <c r="B8" s="370"/>
      <c r="C8" s="370"/>
      <c r="D8" s="370"/>
      <c r="E8" s="370"/>
      <c r="F8" s="370"/>
      <c r="G8" s="370"/>
      <c r="H8" s="370"/>
      <c r="I8" s="370"/>
      <c r="J8" s="370"/>
    </row>
    <row r="9" spans="1:10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4" ht="26.25" customHeight="1">
      <c r="A10" s="13"/>
      <c r="B10" s="346" t="s">
        <v>34</v>
      </c>
      <c r="C10" s="373" t="s">
        <v>77</v>
      </c>
      <c r="D10" s="364" t="s">
        <v>74</v>
      </c>
      <c r="E10" s="364" t="s">
        <v>10</v>
      </c>
      <c r="F10" s="364"/>
      <c r="G10" s="364" t="s">
        <v>11</v>
      </c>
      <c r="H10" s="364"/>
      <c r="I10" s="364" t="s">
        <v>12</v>
      </c>
      <c r="J10" s="364"/>
      <c r="K10" s="364" t="s">
        <v>13</v>
      </c>
      <c r="L10" s="364"/>
      <c r="M10" s="364" t="s">
        <v>14</v>
      </c>
      <c r="N10" s="364"/>
    </row>
    <row r="11" spans="1:14" ht="26.25" customHeight="1" thickBot="1">
      <c r="A11" s="13"/>
      <c r="B11" s="367"/>
      <c r="C11" s="374"/>
      <c r="D11" s="346"/>
      <c r="E11" s="263" t="s">
        <v>4</v>
      </c>
      <c r="F11" s="263" t="s">
        <v>3</v>
      </c>
      <c r="G11" s="263" t="s">
        <v>4</v>
      </c>
      <c r="H11" s="263" t="s">
        <v>3</v>
      </c>
      <c r="I11" s="263" t="s">
        <v>4</v>
      </c>
      <c r="J11" s="263" t="s">
        <v>3</v>
      </c>
      <c r="K11" s="263" t="s">
        <v>4</v>
      </c>
      <c r="L11" s="263" t="s">
        <v>3</v>
      </c>
      <c r="M11" s="263" t="s">
        <v>4</v>
      </c>
      <c r="N11" s="263" t="s">
        <v>3</v>
      </c>
    </row>
    <row r="12" spans="1:14" ht="15" customHeight="1">
      <c r="A12" s="13"/>
      <c r="B12" s="403">
        <v>2015</v>
      </c>
      <c r="C12" s="399" t="s">
        <v>78</v>
      </c>
      <c r="D12" s="283" t="s">
        <v>6</v>
      </c>
      <c r="E12" s="284">
        <v>77067.696325748</v>
      </c>
      <c r="F12" s="285">
        <v>0.41906542415656617</v>
      </c>
      <c r="G12" s="284">
        <v>45886.892673926064</v>
      </c>
      <c r="H12" s="285">
        <v>0.23989809192232606</v>
      </c>
      <c r="I12" s="284">
        <v>17418.708151825733</v>
      </c>
      <c r="J12" s="285">
        <v>0.3232944992807238</v>
      </c>
      <c r="K12" s="284">
        <v>6773.871749227335</v>
      </c>
      <c r="L12" s="285">
        <v>0.26816706067957724</v>
      </c>
      <c r="M12" s="284">
        <v>2986.7573599855077</v>
      </c>
      <c r="N12" s="286">
        <v>0.1398029724589659</v>
      </c>
    </row>
    <row r="13" spans="1:14" ht="15" customHeight="1">
      <c r="A13" s="13"/>
      <c r="B13" s="404"/>
      <c r="C13" s="400"/>
      <c r="D13" s="101" t="s">
        <v>7</v>
      </c>
      <c r="E13" s="36">
        <v>106836.03775314629</v>
      </c>
      <c r="F13" s="102">
        <v>0.5809345758434363</v>
      </c>
      <c r="G13" s="36">
        <v>145389.71276395008</v>
      </c>
      <c r="H13" s="102">
        <v>0.7601019080776747</v>
      </c>
      <c r="I13" s="36">
        <v>36460.05622733768</v>
      </c>
      <c r="J13" s="102">
        <v>0.6767055007192763</v>
      </c>
      <c r="K13" s="36">
        <v>18486.023079247476</v>
      </c>
      <c r="L13" s="102">
        <v>0.731832939320424</v>
      </c>
      <c r="M13" s="36">
        <v>18377.290252536914</v>
      </c>
      <c r="N13" s="287">
        <v>0.8601970275410342</v>
      </c>
    </row>
    <row r="14" spans="1:14" ht="15" customHeight="1">
      <c r="A14" s="13"/>
      <c r="B14" s="404"/>
      <c r="C14" s="401" t="s">
        <v>83</v>
      </c>
      <c r="D14" s="101" t="s">
        <v>6</v>
      </c>
      <c r="E14" s="36">
        <v>107931.89329888528</v>
      </c>
      <c r="F14" s="282">
        <v>0.5868934300843669</v>
      </c>
      <c r="G14" s="36">
        <v>21757.636735619264</v>
      </c>
      <c r="H14" s="282">
        <v>0.11374959674661231</v>
      </c>
      <c r="I14" s="36">
        <v>41427.03805090414</v>
      </c>
      <c r="J14" s="282">
        <v>0.7688936175181713</v>
      </c>
      <c r="K14" s="36">
        <v>18352.562762574962</v>
      </c>
      <c r="L14" s="282">
        <v>0.7265494526876108</v>
      </c>
      <c r="M14" s="36">
        <v>18122.20636490589</v>
      </c>
      <c r="N14" s="288">
        <v>0.8482571605150168</v>
      </c>
    </row>
    <row r="15" spans="1:14" ht="15" customHeight="1">
      <c r="A15" s="13"/>
      <c r="B15" s="404"/>
      <c r="C15" s="400"/>
      <c r="D15" s="101" t="s">
        <v>7</v>
      </c>
      <c r="E15" s="36">
        <v>75971.84078000904</v>
      </c>
      <c r="F15" s="102">
        <v>0.41310656991563577</v>
      </c>
      <c r="G15" s="36">
        <v>169518.96870225677</v>
      </c>
      <c r="H15" s="102">
        <v>0.8862504032533879</v>
      </c>
      <c r="I15" s="36">
        <v>12451.726328259274</v>
      </c>
      <c r="J15" s="102">
        <v>0.23110638248182883</v>
      </c>
      <c r="K15" s="36">
        <v>6907.332065899834</v>
      </c>
      <c r="L15" s="102">
        <v>0.2734505473123898</v>
      </c>
      <c r="M15" s="36">
        <v>3241.841247616528</v>
      </c>
      <c r="N15" s="287">
        <v>0.1517428394849832</v>
      </c>
    </row>
    <row r="16" spans="1:14" ht="15" customHeight="1">
      <c r="A16" s="13"/>
      <c r="B16" s="404"/>
      <c r="C16" s="401" t="s">
        <v>80</v>
      </c>
      <c r="D16" s="101" t="s">
        <v>6</v>
      </c>
      <c r="E16" s="36">
        <v>7627.004419129019</v>
      </c>
      <c r="F16" s="282">
        <v>0.041472808898252556</v>
      </c>
      <c r="G16" s="36">
        <v>10471.499017220865</v>
      </c>
      <c r="H16" s="282">
        <v>0.054745320230088795</v>
      </c>
      <c r="I16" s="36">
        <v>2244.895166931694</v>
      </c>
      <c r="J16" s="282">
        <v>0.041665676501665735</v>
      </c>
      <c r="K16" s="36">
        <v>1381.4438400231204</v>
      </c>
      <c r="L16" s="282">
        <v>0.054689215826261364</v>
      </c>
      <c r="M16" s="36">
        <v>700.5490645088129</v>
      </c>
      <c r="N16" s="288">
        <v>0.032791027113148255</v>
      </c>
    </row>
    <row r="17" spans="1:14" ht="15" customHeight="1">
      <c r="A17" s="13"/>
      <c r="B17" s="404"/>
      <c r="C17" s="400"/>
      <c r="D17" s="101" t="s">
        <v>7</v>
      </c>
      <c r="E17" s="36">
        <v>176276.72965976488</v>
      </c>
      <c r="F17" s="102">
        <v>0.9585271911017479</v>
      </c>
      <c r="G17" s="36">
        <v>180805.10642065512</v>
      </c>
      <c r="H17" s="102">
        <v>0.9452546797699113</v>
      </c>
      <c r="I17" s="36">
        <v>51633.86921223171</v>
      </c>
      <c r="J17" s="102">
        <v>0.9583343234983341</v>
      </c>
      <c r="K17" s="36">
        <v>23878.450988451656</v>
      </c>
      <c r="L17" s="102">
        <v>0.9453107841737385</v>
      </c>
      <c r="M17" s="36">
        <v>20663.498548013602</v>
      </c>
      <c r="N17" s="287">
        <v>0.9672089728868515</v>
      </c>
    </row>
    <row r="18" spans="1:14" ht="15" customHeight="1">
      <c r="A18" s="13"/>
      <c r="B18" s="404"/>
      <c r="C18" s="401" t="s">
        <v>79</v>
      </c>
      <c r="D18" s="101" t="s">
        <v>6</v>
      </c>
      <c r="E18" s="36">
        <v>637.67456101837</v>
      </c>
      <c r="F18" s="282">
        <v>0.0034674367228716015</v>
      </c>
      <c r="G18" s="36">
        <v>114563.06327875402</v>
      </c>
      <c r="H18" s="282">
        <v>0.5989392326180869</v>
      </c>
      <c r="I18" s="36">
        <v>198.25534025166314</v>
      </c>
      <c r="J18" s="282">
        <v>0.0036796564014807773</v>
      </c>
      <c r="K18" s="36" t="s">
        <v>33</v>
      </c>
      <c r="L18" s="282" t="s">
        <v>33</v>
      </c>
      <c r="M18" s="36" t="s">
        <v>33</v>
      </c>
      <c r="N18" s="288" t="s">
        <v>33</v>
      </c>
    </row>
    <row r="19" spans="2:14" ht="15" customHeight="1" thickBot="1">
      <c r="B19" s="405"/>
      <c r="C19" s="402"/>
      <c r="D19" s="289" t="s">
        <v>7</v>
      </c>
      <c r="E19" s="290">
        <v>183266.05951787546</v>
      </c>
      <c r="F19" s="291">
        <v>0.9965325632771286</v>
      </c>
      <c r="G19" s="290">
        <v>76713.5421591221</v>
      </c>
      <c r="H19" s="291">
        <v>0.4010607673819138</v>
      </c>
      <c r="I19" s="290">
        <v>53680.50903891175</v>
      </c>
      <c r="J19" s="291">
        <v>0.9963203435985192</v>
      </c>
      <c r="K19" s="290">
        <v>25259.89482847478</v>
      </c>
      <c r="L19" s="291">
        <v>1</v>
      </c>
      <c r="M19" s="290">
        <v>21364.04761252242</v>
      </c>
      <c r="N19" s="292">
        <v>1</v>
      </c>
    </row>
    <row r="20" spans="2:14" ht="15" customHeight="1">
      <c r="B20" s="396">
        <v>2016</v>
      </c>
      <c r="C20" s="399" t="s">
        <v>78</v>
      </c>
      <c r="D20" s="283" t="s">
        <v>6</v>
      </c>
      <c r="E20" s="284">
        <v>68095.12797223983</v>
      </c>
      <c r="F20" s="285">
        <v>0.34499310145667067</v>
      </c>
      <c r="G20" s="284">
        <v>71449.04430576762</v>
      </c>
      <c r="H20" s="285">
        <v>0.3776904848087852</v>
      </c>
      <c r="I20" s="284">
        <v>7877.15649260965</v>
      </c>
      <c r="J20" s="285">
        <v>0.14085098245865188</v>
      </c>
      <c r="K20" s="284">
        <v>5718.826491829026</v>
      </c>
      <c r="L20" s="285">
        <v>0.23142050612456871</v>
      </c>
      <c r="M20" s="284">
        <v>3916.4328174180473</v>
      </c>
      <c r="N20" s="286">
        <v>0.16317041038099167</v>
      </c>
    </row>
    <row r="21" spans="2:14" ht="15" customHeight="1">
      <c r="B21" s="397"/>
      <c r="C21" s="400"/>
      <c r="D21" s="101" t="s">
        <v>7</v>
      </c>
      <c r="E21" s="36">
        <v>129286.00134518863</v>
      </c>
      <c r="F21" s="102">
        <v>0.6550068985433293</v>
      </c>
      <c r="G21" s="36">
        <v>117724.49111422135</v>
      </c>
      <c r="H21" s="102">
        <v>0.6223095151912136</v>
      </c>
      <c r="I21" s="36">
        <v>48048.307108058216</v>
      </c>
      <c r="J21" s="102">
        <v>0.8591490175413473</v>
      </c>
      <c r="K21" s="36">
        <v>18993.013386140574</v>
      </c>
      <c r="L21" s="102">
        <v>0.7685794938754311</v>
      </c>
      <c r="M21" s="36">
        <v>20085.66908496393</v>
      </c>
      <c r="N21" s="287">
        <v>0.8368295896190087</v>
      </c>
    </row>
    <row r="22" spans="2:14" ht="15" customHeight="1">
      <c r="B22" s="397"/>
      <c r="C22" s="401" t="s">
        <v>83</v>
      </c>
      <c r="D22" s="101" t="s">
        <v>6</v>
      </c>
      <c r="E22" s="36">
        <v>126268.57228231472</v>
      </c>
      <c r="F22" s="282">
        <v>0.6397195756198634</v>
      </c>
      <c r="G22" s="36">
        <v>15854.075792773983</v>
      </c>
      <c r="H22" s="282">
        <v>0.08380704921317841</v>
      </c>
      <c r="I22" s="36">
        <v>46856.03181123521</v>
      </c>
      <c r="J22" s="282">
        <v>0.8378300114918603</v>
      </c>
      <c r="K22" s="36">
        <v>18443.587898830494</v>
      </c>
      <c r="L22" s="282">
        <v>0.7463462044877037</v>
      </c>
      <c r="M22" s="36">
        <v>19622.929134730166</v>
      </c>
      <c r="N22" s="288">
        <v>0.8175504468124428</v>
      </c>
    </row>
    <row r="23" spans="2:14" ht="15" customHeight="1">
      <c r="B23" s="397"/>
      <c r="C23" s="400"/>
      <c r="D23" s="101" t="s">
        <v>7</v>
      </c>
      <c r="E23" s="36">
        <v>71112.5570351137</v>
      </c>
      <c r="F23" s="102">
        <v>0.36028042438013635</v>
      </c>
      <c r="G23" s="36">
        <v>173319.45962721508</v>
      </c>
      <c r="H23" s="102">
        <v>0.9161929507868208</v>
      </c>
      <c r="I23" s="36">
        <v>9069.431789432656</v>
      </c>
      <c r="J23" s="102">
        <v>0.1621699885081389</v>
      </c>
      <c r="K23" s="36">
        <v>6268.251979139105</v>
      </c>
      <c r="L23" s="102">
        <v>0.25365379551229605</v>
      </c>
      <c r="M23" s="36">
        <v>4379.172767651815</v>
      </c>
      <c r="N23" s="287">
        <v>0.1824495531875575</v>
      </c>
    </row>
    <row r="24" spans="2:14" ht="15" customHeight="1">
      <c r="B24" s="397"/>
      <c r="C24" s="401" t="s">
        <v>80</v>
      </c>
      <c r="D24" s="101" t="s">
        <v>6</v>
      </c>
      <c r="E24" s="36">
        <v>13430.55296926765</v>
      </c>
      <c r="F24" s="282">
        <v>0.0680437538062143</v>
      </c>
      <c r="G24" s="36">
        <v>6981.980209452572</v>
      </c>
      <c r="H24" s="282">
        <v>0.036907806337454614</v>
      </c>
      <c r="I24" s="36">
        <v>3819.643147750925</v>
      </c>
      <c r="J24" s="282">
        <v>0.06829881956857499</v>
      </c>
      <c r="K24" s="36">
        <v>1771.2436007470194</v>
      </c>
      <c r="L24" s="282">
        <v>0.0716759095839751</v>
      </c>
      <c r="M24" s="36">
        <v>1333.8590875213615</v>
      </c>
      <c r="N24" s="288">
        <v>0.055572594972983974</v>
      </c>
    </row>
    <row r="25" spans="2:14" ht="15" customHeight="1">
      <c r="B25" s="397"/>
      <c r="C25" s="400"/>
      <c r="D25" s="101" t="s">
        <v>7</v>
      </c>
      <c r="E25" s="36">
        <v>183950.57634816083</v>
      </c>
      <c r="F25" s="102">
        <v>0.9319562461937858</v>
      </c>
      <c r="G25" s="36">
        <v>182191.55521053658</v>
      </c>
      <c r="H25" s="102">
        <v>0.9630921936625451</v>
      </c>
      <c r="I25" s="36">
        <v>52105.82045291696</v>
      </c>
      <c r="J25" s="102">
        <v>0.9317011804314247</v>
      </c>
      <c r="K25" s="36">
        <v>22940.596277222587</v>
      </c>
      <c r="L25" s="102">
        <v>0.928324090416025</v>
      </c>
      <c r="M25" s="36">
        <v>22668.24281486062</v>
      </c>
      <c r="N25" s="287">
        <v>0.9444274050270164</v>
      </c>
    </row>
    <row r="26" spans="2:14" ht="15" customHeight="1">
      <c r="B26" s="397"/>
      <c r="C26" s="401" t="s">
        <v>79</v>
      </c>
      <c r="D26" s="101" t="s">
        <v>6</v>
      </c>
      <c r="E26" s="36" t="s">
        <v>33</v>
      </c>
      <c r="F26" s="282" t="s">
        <v>33</v>
      </c>
      <c r="G26" s="36">
        <v>101403.65312414685</v>
      </c>
      <c r="H26" s="282">
        <v>0.5360350902097267</v>
      </c>
      <c r="I26" s="36">
        <v>169.73726252796385</v>
      </c>
      <c r="J26" s="282">
        <v>0.003035062234619307</v>
      </c>
      <c r="K26" s="36" t="s">
        <v>33</v>
      </c>
      <c r="L26" s="282" t="s">
        <v>33</v>
      </c>
      <c r="M26" s="36" t="s">
        <v>33</v>
      </c>
      <c r="N26" s="288" t="s">
        <v>33</v>
      </c>
    </row>
    <row r="27" spans="2:14" ht="15" customHeight="1" thickBot="1">
      <c r="B27" s="398"/>
      <c r="C27" s="402"/>
      <c r="D27" s="289" t="s">
        <v>7</v>
      </c>
      <c r="E27" s="290">
        <v>197381.12931742848</v>
      </c>
      <c r="F27" s="291">
        <v>1</v>
      </c>
      <c r="G27" s="290">
        <v>87769.88229584206</v>
      </c>
      <c r="H27" s="291">
        <v>0.4639649097902717</v>
      </c>
      <c r="I27" s="290">
        <v>55755.726338139946</v>
      </c>
      <c r="J27" s="291">
        <v>0.9969649377653808</v>
      </c>
      <c r="K27" s="290">
        <v>24711.839877969604</v>
      </c>
      <c r="L27" s="291">
        <v>1</v>
      </c>
      <c r="M27" s="290">
        <v>24002.10190238197</v>
      </c>
      <c r="N27" s="292">
        <v>1</v>
      </c>
    </row>
    <row r="28" spans="2:14" ht="15" customHeight="1">
      <c r="B28" s="396">
        <v>2017</v>
      </c>
      <c r="C28" s="399" t="s">
        <v>78</v>
      </c>
      <c r="D28" s="283" t="s">
        <v>6</v>
      </c>
      <c r="E28" s="284">
        <v>59564.377422720354</v>
      </c>
      <c r="F28" s="285">
        <v>0.319288519423718</v>
      </c>
      <c r="G28" s="284">
        <v>47821.08446705279</v>
      </c>
      <c r="H28" s="285">
        <v>0.23895609263957598</v>
      </c>
      <c r="I28" s="284">
        <v>8190.009920081103</v>
      </c>
      <c r="J28" s="285">
        <v>0.14580352344859512</v>
      </c>
      <c r="K28" s="284">
        <v>6467.696920907466</v>
      </c>
      <c r="L28" s="285">
        <v>0.21488669184654408</v>
      </c>
      <c r="M28" s="284">
        <v>4040.6088919332274</v>
      </c>
      <c r="N28" s="286">
        <v>0.14815867357155224</v>
      </c>
    </row>
    <row r="29" spans="2:14" ht="15" customHeight="1">
      <c r="B29" s="397"/>
      <c r="C29" s="400"/>
      <c r="D29" s="101" t="s">
        <v>7</v>
      </c>
      <c r="E29" s="36">
        <v>126989.08065409333</v>
      </c>
      <c r="F29" s="102">
        <v>0.6807114805762842</v>
      </c>
      <c r="G29" s="36">
        <v>152303.9005827431</v>
      </c>
      <c r="H29" s="102">
        <v>0.761043907360424</v>
      </c>
      <c r="I29" s="36">
        <v>47981.54016573418</v>
      </c>
      <c r="J29" s="102">
        <v>0.8541964765514051</v>
      </c>
      <c r="K29" s="36">
        <v>23630.476517986594</v>
      </c>
      <c r="L29" s="102">
        <v>0.7851133081534559</v>
      </c>
      <c r="M29" s="36">
        <v>23231.563533273045</v>
      </c>
      <c r="N29" s="287">
        <v>0.851841326428447</v>
      </c>
    </row>
    <row r="30" spans="2:14" ht="15" customHeight="1">
      <c r="B30" s="397"/>
      <c r="C30" s="401" t="s">
        <v>83</v>
      </c>
      <c r="D30" s="101" t="s">
        <v>6</v>
      </c>
      <c r="E30" s="36">
        <v>129471.10639705944</v>
      </c>
      <c r="F30" s="282">
        <v>0.6940161159797413</v>
      </c>
      <c r="G30" s="36">
        <v>15352.398408071947</v>
      </c>
      <c r="H30" s="282">
        <v>0.07671405149263048</v>
      </c>
      <c r="I30" s="36">
        <v>6155.697275110486</v>
      </c>
      <c r="J30" s="282">
        <v>0.10958745602900771</v>
      </c>
      <c r="K30" s="36">
        <v>23730.54553148637</v>
      </c>
      <c r="L30" s="282">
        <v>0.7884380618533088</v>
      </c>
      <c r="M30" s="36">
        <v>4906.026899123285</v>
      </c>
      <c r="N30" s="288">
        <v>0.1798913127503144</v>
      </c>
    </row>
    <row r="31" spans="2:14" ht="15" customHeight="1">
      <c r="B31" s="397"/>
      <c r="C31" s="400"/>
      <c r="D31" s="101" t="s">
        <v>7</v>
      </c>
      <c r="E31" s="36">
        <v>57082.3516797542</v>
      </c>
      <c r="F31" s="102">
        <v>0.3059838840202607</v>
      </c>
      <c r="G31" s="36">
        <v>184772.58664172393</v>
      </c>
      <c r="H31" s="102">
        <v>0.9232859485073694</v>
      </c>
      <c r="I31" s="36">
        <v>50015.852810704804</v>
      </c>
      <c r="J31" s="102">
        <v>0.8904125439709926</v>
      </c>
      <c r="K31" s="36">
        <v>6367.627907407688</v>
      </c>
      <c r="L31" s="102">
        <v>0.21156193814669116</v>
      </c>
      <c r="M31" s="36">
        <v>22366.14552608299</v>
      </c>
      <c r="N31" s="287">
        <v>0.820108687249685</v>
      </c>
    </row>
    <row r="32" spans="2:14" ht="15" customHeight="1">
      <c r="B32" s="397"/>
      <c r="C32" s="401" t="s">
        <v>80</v>
      </c>
      <c r="D32" s="101" t="s">
        <v>6</v>
      </c>
      <c r="E32" s="36">
        <v>8671.726357410937</v>
      </c>
      <c r="F32" s="282">
        <v>0.04648386819953967</v>
      </c>
      <c r="G32" s="36">
        <v>9269.693534612723</v>
      </c>
      <c r="H32" s="282">
        <v>0.04631952143459849</v>
      </c>
      <c r="I32" s="36">
        <v>2756.094329366964</v>
      </c>
      <c r="J32" s="282">
        <v>0.04906566269145823</v>
      </c>
      <c r="K32" s="36">
        <v>1152.7987255862868</v>
      </c>
      <c r="L32" s="282">
        <v>0.03830128522339479</v>
      </c>
      <c r="M32" s="36">
        <v>1114.957581747609</v>
      </c>
      <c r="N32" s="288">
        <v>0.04088260972994986</v>
      </c>
    </row>
    <row r="33" spans="2:14" ht="15" customHeight="1">
      <c r="B33" s="397"/>
      <c r="C33" s="400"/>
      <c r="D33" s="101" t="s">
        <v>7</v>
      </c>
      <c r="E33" s="36">
        <v>177881.73171940242</v>
      </c>
      <c r="F33" s="102">
        <v>0.9535161318004609</v>
      </c>
      <c r="G33" s="36">
        <v>190855.2915151832</v>
      </c>
      <c r="H33" s="102">
        <v>0.9536804785654017</v>
      </c>
      <c r="I33" s="36">
        <v>53415.45575644834</v>
      </c>
      <c r="J33" s="102">
        <v>0.9509343373085423</v>
      </c>
      <c r="K33" s="36">
        <v>28945.374713307785</v>
      </c>
      <c r="L33" s="102">
        <v>0.9616987147766056</v>
      </c>
      <c r="M33" s="36">
        <v>26157.21484345867</v>
      </c>
      <c r="N33" s="287">
        <v>0.9591173902700497</v>
      </c>
    </row>
    <row r="34" spans="2:14" ht="15" customHeight="1">
      <c r="B34" s="397"/>
      <c r="C34" s="401" t="s">
        <v>79</v>
      </c>
      <c r="D34" s="101" t="s">
        <v>6</v>
      </c>
      <c r="E34" s="36">
        <v>849.384205306273</v>
      </c>
      <c r="F34" s="282">
        <v>0.004553033827743571</v>
      </c>
      <c r="G34" s="36">
        <v>130132.60677111035</v>
      </c>
      <c r="H34" s="282">
        <v>0.6502566720428749</v>
      </c>
      <c r="I34" s="36">
        <v>41668.40432420665</v>
      </c>
      <c r="J34" s="282">
        <v>0.7418062036840419</v>
      </c>
      <c r="K34" s="36" t="s">
        <v>33</v>
      </c>
      <c r="L34" s="282" t="s">
        <v>33</v>
      </c>
      <c r="M34" s="36">
        <v>16896.43260002315</v>
      </c>
      <c r="N34" s="288">
        <v>0.6195484663483071</v>
      </c>
    </row>
    <row r="35" spans="2:14" ht="15" customHeight="1" thickBot="1">
      <c r="B35" s="398"/>
      <c r="C35" s="402"/>
      <c r="D35" s="289" t="s">
        <v>7</v>
      </c>
      <c r="E35" s="290">
        <v>185704.07387150705</v>
      </c>
      <c r="F35" s="291">
        <v>0.9954469661722568</v>
      </c>
      <c r="G35" s="290">
        <v>69992.37827868536</v>
      </c>
      <c r="H35" s="291">
        <v>0.34974332795712426</v>
      </c>
      <c r="I35" s="290">
        <v>14503.145761608681</v>
      </c>
      <c r="J35" s="291">
        <v>0.25819379631595907</v>
      </c>
      <c r="K35" s="290">
        <v>30098.17343889406</v>
      </c>
      <c r="L35" s="291">
        <v>1</v>
      </c>
      <c r="M35" s="290">
        <v>10375.73982518312</v>
      </c>
      <c r="N35" s="292">
        <v>0.38045153365169204</v>
      </c>
    </row>
    <row r="36" ht="15">
      <c r="B36" s="12" t="s">
        <v>132</v>
      </c>
    </row>
    <row r="37" ht="12.75" customHeight="1">
      <c r="B37" s="253" t="s">
        <v>118</v>
      </c>
    </row>
  </sheetData>
  <mergeCells count="28">
    <mergeCell ref="B20:B27"/>
    <mergeCell ref="C20:C21"/>
    <mergeCell ref="C22:C23"/>
    <mergeCell ref="C24:C25"/>
    <mergeCell ref="C26:C27"/>
    <mergeCell ref="I10:J10"/>
    <mergeCell ref="K10:L10"/>
    <mergeCell ref="M10:N10"/>
    <mergeCell ref="B12:B19"/>
    <mergeCell ref="C12:C13"/>
    <mergeCell ref="C14:C15"/>
    <mergeCell ref="C16:C17"/>
    <mergeCell ref="C18:C19"/>
    <mergeCell ref="B10:B11"/>
    <mergeCell ref="C10:C11"/>
    <mergeCell ref="D10:D11"/>
    <mergeCell ref="E10:F10"/>
    <mergeCell ref="G10:H10"/>
    <mergeCell ref="A8:J8"/>
    <mergeCell ref="A2:K2"/>
    <mergeCell ref="A3:K3"/>
    <mergeCell ref="A4:K4"/>
    <mergeCell ref="A5:K5"/>
    <mergeCell ref="B28:B35"/>
    <mergeCell ref="C28:C29"/>
    <mergeCell ref="C30:C31"/>
    <mergeCell ref="C32:C33"/>
    <mergeCell ref="C34:C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cborja</dc:creator>
  <cp:keywords/>
  <dc:description/>
  <cp:lastModifiedBy>rbenavides</cp:lastModifiedBy>
  <dcterms:created xsi:type="dcterms:W3CDTF">2015-01-26T15:16:02Z</dcterms:created>
  <dcterms:modified xsi:type="dcterms:W3CDTF">2018-02-05T21:01:38Z</dcterms:modified>
  <cp:category/>
  <cp:version/>
  <cp:contentType/>
  <cp:contentStatus/>
</cp:coreProperties>
</file>